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erg_amanda\Downloads\"/>
    </mc:Choice>
  </mc:AlternateContent>
  <xr:revisionPtr revIDLastSave="0" documentId="8_{9FBE4955-924B-42E1-ADA2-C3658839D0A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5" i="1" l="1"/>
  <c r="D35" i="1"/>
  <c r="C35" i="1"/>
  <c r="C34" i="1"/>
  <c r="D34" i="1"/>
  <c r="F34" i="1"/>
  <c r="D17" i="1"/>
  <c r="F29" i="1"/>
  <c r="D29" i="1"/>
  <c r="C29" i="1"/>
  <c r="F24" i="1"/>
  <c r="F33" i="1" s="1"/>
  <c r="D24" i="1"/>
  <c r="D33" i="1" s="1"/>
  <c r="C16" i="1"/>
  <c r="C17" i="1" s="1"/>
  <c r="C24" i="1"/>
  <c r="C33" i="1" s="1"/>
  <c r="F30" i="1" l="1"/>
  <c r="C30" i="1"/>
  <c r="C36" i="1" s="1"/>
  <c r="D30" i="1"/>
  <c r="D36" i="1" s="1"/>
  <c r="F9" i="1" l="1"/>
  <c r="F17" i="1" s="1"/>
  <c r="F36" i="1" l="1"/>
</calcChain>
</file>

<file path=xl/sharedStrings.xml><?xml version="1.0" encoding="utf-8"?>
<sst xmlns="http://schemas.openxmlformats.org/spreadsheetml/2006/main" count="34" uniqueCount="34">
  <si>
    <t>Name of State Charter School</t>
  </si>
  <si>
    <t>Charter School Fund</t>
  </si>
  <si>
    <t>Final Budget</t>
  </si>
  <si>
    <t>Estimated Actuals for Fiscal Year End</t>
  </si>
  <si>
    <t>Adopted Budget</t>
  </si>
  <si>
    <t>Funded Pupil Count</t>
  </si>
  <si>
    <t>BEGINNING FUND BALANCE (3)</t>
  </si>
  <si>
    <t>REVENUES</t>
  </si>
  <si>
    <t>Local Sources</t>
  </si>
  <si>
    <t>State Sources</t>
  </si>
  <si>
    <t>Federal Sources</t>
  </si>
  <si>
    <t>Other Sources</t>
  </si>
  <si>
    <t xml:space="preserve">  Total Revenues</t>
  </si>
  <si>
    <t xml:space="preserve">  Total Available Resources</t>
  </si>
  <si>
    <t>EXPENDITURES</t>
  </si>
  <si>
    <t>Salaries</t>
  </si>
  <si>
    <t>Benefits</t>
  </si>
  <si>
    <t>Purchased Services</t>
  </si>
  <si>
    <t>Supplies</t>
  </si>
  <si>
    <r>
      <t xml:space="preserve">  </t>
    </r>
    <r>
      <rPr>
        <b/>
        <i/>
        <sz val="11"/>
        <color indexed="8"/>
        <rFont val="Calibri"/>
        <family val="2"/>
      </rPr>
      <t>Total Expenditures</t>
    </r>
  </si>
  <si>
    <t>OTHER RESOURCES:</t>
  </si>
  <si>
    <t>Transfers to Other Funds</t>
  </si>
  <si>
    <t>Other Financing Sources</t>
  </si>
  <si>
    <r>
      <t xml:space="preserve">  </t>
    </r>
    <r>
      <rPr>
        <b/>
        <i/>
        <sz val="11"/>
        <color indexed="8"/>
        <rFont val="Calibri"/>
        <family val="2"/>
      </rPr>
      <t>Total Other Resources</t>
    </r>
  </si>
  <si>
    <t>Total Current Year Expenditures &amp; Other Resources</t>
  </si>
  <si>
    <t>RESERVES DESIGNATED</t>
  </si>
  <si>
    <t xml:space="preserve">  TABOR 3% Emergency Reserve (4)</t>
  </si>
  <si>
    <t xml:space="preserve">  Unreserved Fund Balance (5)</t>
  </si>
  <si>
    <t>ENDING FUND BALANCE</t>
  </si>
  <si>
    <t>FY2023-2024 Annual Board Adopted Budget</t>
  </si>
  <si>
    <t>(with comparative data from Fiscal Year 2022-23)</t>
  </si>
  <si>
    <t>Fiscal Year 2023-24</t>
  </si>
  <si>
    <t>Fiscal Year 2022-23</t>
  </si>
  <si>
    <t xml:space="preserve">  SPED Reserv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</si>
</sst>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 wrapText="1"/>
    </xf>
    <xf numFmtId="0" fontId="2" fillId="0" borderId="0" xfId="0" applyFont="1"/>
    <xf numFmtId="164" fontId="0" fillId="0" borderId="0" xfId="0" applyNumberFormat="1"/>
    <xf numFmtId="10" fontId="0" fillId="0" borderId="0" xfId="0" applyNumberFormat="1"/>
    <xf numFmtId="3" fontId="0" fillId="0" borderId="0" xfId="0" applyNumberFormat="1"/>
    <xf numFmtId="3" fontId="0" fillId="0" borderId="1" xfId="0" applyNumberFormat="1" applyBorder="1"/>
    <xf numFmtId="3" fontId="0" fillId="0" borderId="2" xfId="0" applyNumberFormat="1" applyBorder="1"/>
    <xf numFmtId="164" fontId="0" fillId="0" borderId="3" xfId="0" applyNumberFormat="1" applyBorder="1"/>
    <xf numFmtId="3" fontId="0" fillId="0" borderId="3" xfId="0" applyNumberFormat="1" applyBorder="1"/>
    <xf numFmtId="3" fontId="0" fillId="0" borderId="4" xfId="0" applyNumberFormat="1" applyBorder="1"/>
    <xf numFmtId="0" fontId="3" fillId="0" borderId="0" xfId="0" applyFont="1"/>
    <xf numFmtId="0" fontId="3" fillId="0" borderId="0" xfId="0" applyFont="1" applyAlignment="1">
      <alignment horizontal="right" wrapText="1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left" wrapText="1" indent="1"/>
    </xf>
    <xf numFmtId="0" fontId="0" fillId="0" borderId="0" xfId="0" applyAlignment="1">
      <alignment horizontal="left" wrapText="1" inden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7"/>
  <sheetViews>
    <sheetView tabSelected="1" zoomScale="87" zoomScaleNormal="87" workbookViewId="0">
      <selection activeCell="B32" sqref="B32"/>
    </sheetView>
  </sheetViews>
  <sheetFormatPr defaultRowHeight="14.5" x14ac:dyDescent="0.35"/>
  <cols>
    <col min="1" max="1" width="31" bestFit="1" customWidth="1"/>
    <col min="2" max="2" width="29.90625" customWidth="1"/>
    <col min="3" max="4" width="18" customWidth="1"/>
    <col min="5" max="5" width="2.90625" customWidth="1"/>
    <col min="6" max="6" width="18" customWidth="1"/>
  </cols>
  <sheetData>
    <row r="1" spans="1:6" ht="18.5" x14ac:dyDescent="0.45">
      <c r="A1" s="16" t="s">
        <v>0</v>
      </c>
      <c r="B1" s="16"/>
      <c r="C1" s="16"/>
      <c r="D1" s="16"/>
      <c r="E1" s="16"/>
      <c r="F1" s="16"/>
    </row>
    <row r="2" spans="1:6" ht="15.5" x14ac:dyDescent="0.35">
      <c r="A2" s="17" t="s">
        <v>1</v>
      </c>
      <c r="B2" s="17"/>
      <c r="C2" s="17"/>
      <c r="D2" s="17"/>
      <c r="E2" s="17"/>
      <c r="F2" s="17"/>
    </row>
    <row r="3" spans="1:6" ht="15.5" x14ac:dyDescent="0.35">
      <c r="A3" s="17" t="s">
        <v>29</v>
      </c>
      <c r="B3" s="17"/>
      <c r="C3" s="17"/>
      <c r="D3" s="17"/>
      <c r="E3" s="17"/>
      <c r="F3" s="17"/>
    </row>
    <row r="4" spans="1:6" ht="15.5" x14ac:dyDescent="0.35">
      <c r="A4" s="17" t="s">
        <v>30</v>
      </c>
      <c r="B4" s="17"/>
      <c r="C4" s="17"/>
      <c r="D4" s="17"/>
      <c r="E4" s="17"/>
      <c r="F4" s="17"/>
    </row>
    <row r="6" spans="1:6" x14ac:dyDescent="0.35">
      <c r="C6" s="18" t="s">
        <v>32</v>
      </c>
      <c r="D6" s="18"/>
      <c r="F6" s="13" t="s">
        <v>31</v>
      </c>
    </row>
    <row r="7" spans="1:6" ht="29" x14ac:dyDescent="0.35">
      <c r="B7" s="1"/>
      <c r="C7" s="1" t="s">
        <v>2</v>
      </c>
      <c r="D7" s="1" t="s">
        <v>3</v>
      </c>
      <c r="E7" s="1"/>
      <c r="F7" s="1" t="s">
        <v>4</v>
      </c>
    </row>
    <row r="8" spans="1:6" s="11" customFormat="1" x14ac:dyDescent="0.35">
      <c r="B8" s="12" t="s">
        <v>5</v>
      </c>
      <c r="C8" s="1">
        <v>134</v>
      </c>
      <c r="D8" s="1">
        <v>139</v>
      </c>
      <c r="E8" s="1"/>
      <c r="F8" s="1">
        <v>139</v>
      </c>
    </row>
    <row r="9" spans="1:6" x14ac:dyDescent="0.35">
      <c r="A9" s="2" t="s">
        <v>6</v>
      </c>
      <c r="C9" s="3">
        <v>90000</v>
      </c>
      <c r="D9" s="3">
        <v>90000</v>
      </c>
      <c r="E9" s="3"/>
      <c r="F9" s="3">
        <f>D36</f>
        <v>82000</v>
      </c>
    </row>
    <row r="10" spans="1:6" x14ac:dyDescent="0.35">
      <c r="A10" s="2"/>
      <c r="C10" s="3"/>
      <c r="D10" s="3"/>
      <c r="E10" s="3"/>
      <c r="F10" s="3"/>
    </row>
    <row r="11" spans="1:6" x14ac:dyDescent="0.35">
      <c r="A11" s="2" t="s">
        <v>7</v>
      </c>
      <c r="B11" s="2"/>
    </row>
    <row r="12" spans="1:6" x14ac:dyDescent="0.35">
      <c r="B12" t="s">
        <v>8</v>
      </c>
      <c r="C12" s="5">
        <v>20000</v>
      </c>
      <c r="D12" s="5">
        <v>20000</v>
      </c>
      <c r="F12" s="5">
        <v>20000</v>
      </c>
    </row>
    <row r="13" spans="1:6" x14ac:dyDescent="0.35">
      <c r="B13" t="s">
        <v>9</v>
      </c>
      <c r="C13" s="5">
        <v>900000</v>
      </c>
      <c r="D13" s="5">
        <v>950000</v>
      </c>
      <c r="F13" s="5">
        <v>950000</v>
      </c>
    </row>
    <row r="14" spans="1:6" x14ac:dyDescent="0.35">
      <c r="B14" t="s">
        <v>10</v>
      </c>
      <c r="C14" s="5">
        <v>100000</v>
      </c>
      <c r="D14" s="5">
        <v>100000</v>
      </c>
      <c r="F14" s="5">
        <v>100000</v>
      </c>
    </row>
    <row r="15" spans="1:6" x14ac:dyDescent="0.35">
      <c r="B15" t="s">
        <v>11</v>
      </c>
      <c r="C15" s="5">
        <v>2000</v>
      </c>
      <c r="D15" s="5">
        <v>2000</v>
      </c>
      <c r="F15" s="5">
        <v>2000</v>
      </c>
    </row>
    <row r="16" spans="1:6" x14ac:dyDescent="0.35">
      <c r="A16" s="2" t="s">
        <v>12</v>
      </c>
      <c r="C16" s="6">
        <f>SUM(C12:C15)</f>
        <v>1022000</v>
      </c>
      <c r="D16" s="6">
        <v>1022000</v>
      </c>
      <c r="E16" s="5"/>
      <c r="F16" s="6">
        <v>1022000</v>
      </c>
    </row>
    <row r="17" spans="1:6" ht="15" thickBot="1" x14ac:dyDescent="0.4">
      <c r="A17" s="2" t="s">
        <v>13</v>
      </c>
      <c r="C17" s="9">
        <f>+C9+C16</f>
        <v>1112000</v>
      </c>
      <c r="D17" s="9">
        <f>+D9+D16</f>
        <v>1112000</v>
      </c>
      <c r="E17" s="5"/>
      <c r="F17" s="9">
        <f>+F9+F16</f>
        <v>1104000</v>
      </c>
    </row>
    <row r="18" spans="1:6" ht="15" thickTop="1" x14ac:dyDescent="0.35">
      <c r="C18" s="5"/>
      <c r="D18" s="5"/>
      <c r="E18" s="5"/>
      <c r="F18" s="5"/>
    </row>
    <row r="19" spans="1:6" x14ac:dyDescent="0.35">
      <c r="A19" s="2" t="s">
        <v>14</v>
      </c>
      <c r="B19" s="2"/>
      <c r="C19" s="5"/>
      <c r="D19" s="5"/>
      <c r="E19" s="5"/>
      <c r="F19" s="5"/>
    </row>
    <row r="20" spans="1:6" x14ac:dyDescent="0.35">
      <c r="B20" t="s">
        <v>15</v>
      </c>
      <c r="C20" s="5">
        <v>700000</v>
      </c>
      <c r="D20" s="5">
        <v>695000</v>
      </c>
      <c r="E20" s="5"/>
      <c r="F20" s="5">
        <v>700000</v>
      </c>
    </row>
    <row r="21" spans="1:6" x14ac:dyDescent="0.35">
      <c r="B21" t="s">
        <v>16</v>
      </c>
      <c r="C21" s="5">
        <v>175000</v>
      </c>
      <c r="D21" s="5">
        <v>178000</v>
      </c>
      <c r="E21" s="5"/>
      <c r="F21" s="5">
        <v>175000</v>
      </c>
    </row>
    <row r="22" spans="1:6" x14ac:dyDescent="0.35">
      <c r="B22" t="s">
        <v>17</v>
      </c>
      <c r="C22" s="5">
        <v>100000</v>
      </c>
      <c r="D22" s="5">
        <v>105000</v>
      </c>
      <c r="E22" s="5"/>
      <c r="F22" s="5">
        <v>100000</v>
      </c>
    </row>
    <row r="23" spans="1:6" x14ac:dyDescent="0.35">
      <c r="B23" t="s">
        <v>18</v>
      </c>
      <c r="C23" s="5">
        <v>75000</v>
      </c>
      <c r="D23" s="5">
        <v>50000</v>
      </c>
      <c r="E23" s="5"/>
      <c r="F23" s="5">
        <v>75000</v>
      </c>
    </row>
    <row r="24" spans="1:6" x14ac:dyDescent="0.35">
      <c r="A24" t="s">
        <v>19</v>
      </c>
      <c r="C24" s="10">
        <f>SUM(C20:C23)</f>
        <v>1050000</v>
      </c>
      <c r="D24" s="10">
        <f>SUM(D20:D23)</f>
        <v>1028000</v>
      </c>
      <c r="E24" s="5"/>
      <c r="F24" s="10">
        <f>SUM(F20:F23)</f>
        <v>1050000</v>
      </c>
    </row>
    <row r="26" spans="1:6" x14ac:dyDescent="0.35">
      <c r="A26" s="2" t="s">
        <v>20</v>
      </c>
    </row>
    <row r="27" spans="1:6" x14ac:dyDescent="0.35">
      <c r="B27" t="s">
        <v>21</v>
      </c>
      <c r="C27" s="5">
        <v>2000</v>
      </c>
      <c r="D27" s="5">
        <v>2000</v>
      </c>
      <c r="F27" s="5">
        <v>2000</v>
      </c>
    </row>
    <row r="28" spans="1:6" x14ac:dyDescent="0.35">
      <c r="B28" t="s">
        <v>22</v>
      </c>
      <c r="C28">
        <v>0</v>
      </c>
      <c r="D28">
        <v>0</v>
      </c>
      <c r="F28">
        <v>0</v>
      </c>
    </row>
    <row r="29" spans="1:6" x14ac:dyDescent="0.35">
      <c r="A29" t="s">
        <v>23</v>
      </c>
      <c r="C29" s="10">
        <f>SUM(C27:C28)</f>
        <v>2000</v>
      </c>
      <c r="D29" s="10">
        <f>SUM(D27:D28)</f>
        <v>2000</v>
      </c>
      <c r="F29" s="10">
        <f>SUM(F27:F28)</f>
        <v>2000</v>
      </c>
    </row>
    <row r="30" spans="1:6" ht="29.25" customHeight="1" thickBot="1" x14ac:dyDescent="0.4">
      <c r="A30" s="14" t="s">
        <v>24</v>
      </c>
      <c r="B30" s="15"/>
      <c r="C30" s="7">
        <f>+C24+C29</f>
        <v>1052000</v>
      </c>
      <c r="D30" s="7">
        <f>+D24+D29</f>
        <v>1030000</v>
      </c>
      <c r="F30" s="7">
        <f>+F24+F29</f>
        <v>1052000</v>
      </c>
    </row>
    <row r="31" spans="1:6" ht="15" thickTop="1" x14ac:dyDescent="0.35"/>
    <row r="32" spans="1:6" x14ac:dyDescent="0.35">
      <c r="A32" s="2" t="s">
        <v>25</v>
      </c>
      <c r="C32" s="4"/>
      <c r="D32" s="4"/>
      <c r="F32" s="4"/>
    </row>
    <row r="33" spans="1:6" x14ac:dyDescent="0.35">
      <c r="A33" s="2" t="s">
        <v>26</v>
      </c>
      <c r="C33" s="5">
        <f>0.03*(C24-C14)</f>
        <v>28500</v>
      </c>
      <c r="D33" s="5">
        <f>0.03*(D24-D14)</f>
        <v>27840</v>
      </c>
      <c r="E33" s="5"/>
      <c r="F33" s="5">
        <f>0.03*(F24-F14)</f>
        <v>28500</v>
      </c>
    </row>
    <row r="34" spans="1:6" x14ac:dyDescent="0.35">
      <c r="A34" s="2" t="s">
        <v>33</v>
      </c>
      <c r="C34" s="5">
        <f>C8*100</f>
        <v>13400</v>
      </c>
      <c r="D34" s="5">
        <f>D8*100</f>
        <v>13900</v>
      </c>
      <c r="E34" s="5"/>
      <c r="F34" s="5">
        <f>F8*100</f>
        <v>13900</v>
      </c>
    </row>
    <row r="35" spans="1:6" x14ac:dyDescent="0.35">
      <c r="A35" s="2" t="s">
        <v>27</v>
      </c>
      <c r="C35" s="5">
        <f>+C36-C33-C34</f>
        <v>18100</v>
      </c>
      <c r="D35" s="5">
        <f>+D36-D33-D34</f>
        <v>40260</v>
      </c>
      <c r="E35" s="5"/>
      <c r="F35" s="5">
        <f>+F36-F33-F34</f>
        <v>9600</v>
      </c>
    </row>
    <row r="36" spans="1:6" ht="15" thickBot="1" x14ac:dyDescent="0.4">
      <c r="A36" s="2" t="s">
        <v>28</v>
      </c>
      <c r="C36" s="8">
        <f>+C17-C30</f>
        <v>60000</v>
      </c>
      <c r="D36" s="8">
        <f>+D17-D30</f>
        <v>82000</v>
      </c>
      <c r="E36" s="3"/>
      <c r="F36" s="8">
        <f>+F17-F30</f>
        <v>52000</v>
      </c>
    </row>
    <row r="37" spans="1:6" ht="15" thickTop="1" x14ac:dyDescent="0.35">
      <c r="A37" s="2"/>
      <c r="C37" s="3"/>
      <c r="D37" s="3"/>
      <c r="E37" s="3"/>
      <c r="F37" s="3"/>
    </row>
  </sheetData>
  <mergeCells count="5">
    <mergeCell ref="A1:F1"/>
    <mergeCell ref="A2:F2"/>
    <mergeCell ref="A3:F3"/>
    <mergeCell ref="A4:F4"/>
    <mergeCell ref="C6:D6"/>
  </mergeCells>
  <pageMargins left="0.7" right="0.7" top="0.75" bottom="0.75" header="0.3" footer="0.3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Hewlett-Packard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plaplante</dc:creator>
  <cp:keywords/>
  <dc:description/>
  <cp:lastModifiedBy>Oberg, Amanda</cp:lastModifiedBy>
  <cp:revision/>
  <dcterms:created xsi:type="dcterms:W3CDTF">2011-04-05T18:03:52Z</dcterms:created>
  <dcterms:modified xsi:type="dcterms:W3CDTF">2023-07-31T18:46:53Z</dcterms:modified>
  <cp:category/>
  <cp:contentStatus/>
</cp:coreProperties>
</file>