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Finance II\Personnel\FY20 Timesheets\"/>
    </mc:Choice>
  </mc:AlternateContent>
  <bookViews>
    <workbookView xWindow="540" yWindow="-165" windowWidth="15855" windowHeight="5070" tabRatio="726" firstSheet="1" activeTab="1"/>
  </bookViews>
  <sheets>
    <sheet name="Instructions" sheetId="39" state="hidden" r:id="rId1"/>
    <sheet name="July Activity Tracking" sheetId="40" r:id="rId2"/>
    <sheet name="July" sheetId="23" r:id="rId3"/>
    <sheet name="August Activity Tracking " sheetId="42" r:id="rId4"/>
    <sheet name="August" sheetId="25" r:id="rId5"/>
    <sheet name="September Activity Tracking" sheetId="44" r:id="rId6"/>
    <sheet name="September" sheetId="26" r:id="rId7"/>
    <sheet name="October Activity Tracking" sheetId="45" r:id="rId8"/>
    <sheet name="October" sheetId="27" r:id="rId9"/>
    <sheet name="November Activity Tracking" sheetId="46" r:id="rId10"/>
    <sheet name="November" sheetId="28" r:id="rId11"/>
    <sheet name="December Activity Tracking" sheetId="47" r:id="rId12"/>
    <sheet name="December" sheetId="29" r:id="rId13"/>
    <sheet name="January Activity Tracking" sheetId="48" r:id="rId14"/>
    <sheet name="January" sheetId="30" r:id="rId15"/>
    <sheet name="February Activity Tracking" sheetId="49" r:id="rId16"/>
    <sheet name="February" sheetId="31" r:id="rId17"/>
    <sheet name="March Activity Tracking" sheetId="50" r:id="rId18"/>
    <sheet name="March" sheetId="32" r:id="rId19"/>
    <sheet name="April Activity Tracking" sheetId="51" r:id="rId20"/>
    <sheet name="April" sheetId="33" r:id="rId21"/>
    <sheet name="May Activity Tracking" sheetId="52" r:id="rId22"/>
    <sheet name="May" sheetId="34" r:id="rId23"/>
    <sheet name="June Activity Tracking" sheetId="53" r:id="rId24"/>
    <sheet name="June" sheetId="35" r:id="rId25"/>
    <sheet name="Example" sheetId="36" state="hidden" r:id="rId26"/>
    <sheet name="Account Codes" sheetId="24" state="hidden" r:id="rId27"/>
  </sheets>
  <definedNames>
    <definedName name="cert" localSheetId="19">#REF!</definedName>
    <definedName name="cert" localSheetId="3">#REF!</definedName>
    <definedName name="cert" localSheetId="11">#REF!</definedName>
    <definedName name="cert" localSheetId="15">#REF!</definedName>
    <definedName name="cert" localSheetId="13">#REF!</definedName>
    <definedName name="cert" localSheetId="1">#REF!</definedName>
    <definedName name="cert" localSheetId="23">#REF!</definedName>
    <definedName name="cert" localSheetId="17">#REF!</definedName>
    <definedName name="cert" localSheetId="21">#REF!</definedName>
    <definedName name="cert" localSheetId="9">#REF!</definedName>
    <definedName name="cert" localSheetId="7">#REF!</definedName>
    <definedName name="cert" localSheetId="5">#REF!</definedName>
    <definedName name="cert">'Account Codes'!$A$2:$A$8</definedName>
    <definedName name="description" localSheetId="19">#REF!</definedName>
    <definedName name="description" localSheetId="3">#REF!</definedName>
    <definedName name="description" localSheetId="11">#REF!</definedName>
    <definedName name="description" localSheetId="15">#REF!</definedName>
    <definedName name="description" localSheetId="13">#REF!</definedName>
    <definedName name="description" localSheetId="1">#REF!</definedName>
    <definedName name="description" localSheetId="23">#REF!</definedName>
    <definedName name="description" localSheetId="17">#REF!</definedName>
    <definedName name="description" localSheetId="21">#REF!</definedName>
    <definedName name="description" localSheetId="9">#REF!</definedName>
    <definedName name="description" localSheetId="7">#REF!</definedName>
    <definedName name="description" localSheetId="5">#REF!</definedName>
    <definedName name="description">'Account Codes'!$A$2:$B$7</definedName>
    <definedName name="_xlnm.Print_Area" localSheetId="20">April!$A$1:$N$56</definedName>
    <definedName name="_xlnm.Print_Area" localSheetId="19">'April Activity Tracking'!$A$1:$J$36</definedName>
    <definedName name="_xlnm.Print_Area" localSheetId="4">August!$A$1:$N$60</definedName>
    <definedName name="_xlnm.Print_Area" localSheetId="3">'August Activity Tracking '!$A$1:$J$37</definedName>
    <definedName name="_xlnm.Print_Area" localSheetId="12">December!$A$1:$N$54</definedName>
    <definedName name="_xlnm.Print_Area" localSheetId="11">'December Activity Tracking'!$A$1:$J$37</definedName>
    <definedName name="_xlnm.Print_Area" localSheetId="25">Example!$A$1:$N$62</definedName>
    <definedName name="_xlnm.Print_Area" localSheetId="16">February!$A$1:$N$53</definedName>
    <definedName name="_xlnm.Print_Area" localSheetId="15">'February Activity Tracking'!$A$1:$J$35</definedName>
    <definedName name="_xlnm.Print_Area" localSheetId="14">January!$A$1:$N$55</definedName>
    <definedName name="_xlnm.Print_Area" localSheetId="13">'January Activity Tracking'!$A$1:$J$37</definedName>
    <definedName name="_xlnm.Print_Area" localSheetId="2">July!$A$1:$N$57</definedName>
    <definedName name="_xlnm.Print_Area" localSheetId="1">'July Activity Tracking'!$A$1:$J$37</definedName>
    <definedName name="_xlnm.Print_Area" localSheetId="24">June!$A$1:$N$53</definedName>
    <definedName name="_xlnm.Print_Area" localSheetId="23">'June Activity Tracking'!$A$1:$J$36</definedName>
    <definedName name="_xlnm.Print_Area" localSheetId="18">March!$A$1:$N$59</definedName>
    <definedName name="_xlnm.Print_Area" localSheetId="17">'March Activity Tracking'!$A$1:$J$37</definedName>
    <definedName name="_xlnm.Print_Area" localSheetId="22">May!$A$1:$N$56</definedName>
    <definedName name="_xlnm.Print_Area" localSheetId="21">'May Activity Tracking'!$A$1:$J$37</definedName>
    <definedName name="_xlnm.Print_Area" localSheetId="10">November!$A$1:$N$54</definedName>
    <definedName name="_xlnm.Print_Area" localSheetId="9">'November Activity Tracking'!$A$1:$J$36</definedName>
    <definedName name="_xlnm.Print_Area" localSheetId="8">October!$A$1:$N$60</definedName>
    <definedName name="_xlnm.Print_Area" localSheetId="7">'October Activity Tracking'!$A$1:$J$37</definedName>
    <definedName name="_xlnm.Print_Area" localSheetId="6">September!$A$1:$N$54</definedName>
    <definedName name="_xlnm.Print_Area" localSheetId="5">'September Activity Tracking'!$A$1:$J$36</definedName>
  </definedNames>
  <calcPr calcId="152511"/>
</workbook>
</file>

<file path=xl/calcChain.xml><?xml version="1.0" encoding="utf-8"?>
<calcChain xmlns="http://schemas.openxmlformats.org/spreadsheetml/2006/main">
  <c r="D5" i="35" l="1"/>
  <c r="D42" i="35" l="1"/>
  <c r="D38" i="35"/>
  <c r="D31" i="35"/>
  <c r="C37" i="35"/>
  <c r="C16" i="35"/>
  <c r="C18" i="35"/>
  <c r="C21" i="35"/>
  <c r="C22" i="35"/>
  <c r="C23" i="35"/>
  <c r="C24" i="35"/>
  <c r="C25" i="35"/>
  <c r="C26" i="35"/>
  <c r="C27" i="35"/>
  <c r="C28" i="35"/>
  <c r="C29" i="35"/>
  <c r="C30" i="35"/>
  <c r="C31" i="35"/>
  <c r="C32" i="35"/>
  <c r="C33" i="35"/>
  <c r="C34" i="35"/>
  <c r="C35" i="35"/>
  <c r="C36" i="35"/>
  <c r="C38" i="35"/>
  <c r="C39" i="35"/>
  <c r="C40" i="35"/>
  <c r="C41" i="35"/>
  <c r="C42" i="35"/>
  <c r="C13" i="35"/>
  <c r="C36" i="53"/>
  <c r="M25" i="35"/>
  <c r="M21" i="35"/>
  <c r="M17" i="35"/>
  <c r="M13" i="35"/>
  <c r="I36" i="53"/>
  <c r="H36" i="53"/>
  <c r="E36" i="53"/>
  <c r="D36" i="53"/>
  <c r="J35" i="53"/>
  <c r="J34" i="53"/>
  <c r="J33" i="53"/>
  <c r="J32" i="53"/>
  <c r="J31" i="53"/>
  <c r="J30" i="53"/>
  <c r="J29" i="53"/>
  <c r="J28" i="53"/>
  <c r="J27" i="53"/>
  <c r="J26" i="53"/>
  <c r="J25" i="53"/>
  <c r="J24" i="53"/>
  <c r="J23" i="53"/>
  <c r="J22" i="53"/>
  <c r="J21" i="53"/>
  <c r="J20" i="53"/>
  <c r="J19" i="53"/>
  <c r="J18" i="53"/>
  <c r="J17" i="53"/>
  <c r="J16" i="53"/>
  <c r="J15" i="53"/>
  <c r="J14" i="53"/>
  <c r="J13" i="53"/>
  <c r="C20" i="35" s="1"/>
  <c r="J12" i="53"/>
  <c r="C19" i="35" s="1"/>
  <c r="J11" i="53"/>
  <c r="J10" i="53"/>
  <c r="C17" i="35" s="1"/>
  <c r="J9" i="53"/>
  <c r="J8" i="53"/>
  <c r="J7" i="53"/>
  <c r="C14" i="35" s="1"/>
  <c r="J6" i="53"/>
  <c r="J37" i="52"/>
  <c r="C43" i="34"/>
  <c r="C42" i="34"/>
  <c r="C41" i="34"/>
  <c r="C40" i="34"/>
  <c r="C39" i="34"/>
  <c r="C38" i="34"/>
  <c r="C14" i="34"/>
  <c r="C22" i="34"/>
  <c r="C23" i="34"/>
  <c r="C24" i="34"/>
  <c r="C25" i="34"/>
  <c r="C26" i="34"/>
  <c r="C27" i="34"/>
  <c r="C28" i="34"/>
  <c r="C29" i="34"/>
  <c r="C30" i="34"/>
  <c r="C31" i="34"/>
  <c r="C32" i="34"/>
  <c r="C33" i="34"/>
  <c r="C34" i="34"/>
  <c r="C35" i="34"/>
  <c r="C36" i="34"/>
  <c r="C37" i="52"/>
  <c r="M25" i="34"/>
  <c r="M21" i="34"/>
  <c r="M17" i="34"/>
  <c r="M13" i="34"/>
  <c r="I37" i="52"/>
  <c r="H37" i="52"/>
  <c r="E37" i="52"/>
  <c r="D37" i="52"/>
  <c r="J36" i="52"/>
  <c r="J35" i="52"/>
  <c r="J34" i="52"/>
  <c r="J33" i="52"/>
  <c r="J32" i="52"/>
  <c r="J31" i="52"/>
  <c r="J30" i="52"/>
  <c r="J29" i="52"/>
  <c r="J28" i="52"/>
  <c r="J27" i="52"/>
  <c r="J26" i="52"/>
  <c r="J25" i="52"/>
  <c r="J24" i="52"/>
  <c r="J23" i="52"/>
  <c r="J22" i="52"/>
  <c r="J21" i="52"/>
  <c r="J20" i="52"/>
  <c r="J19" i="52"/>
  <c r="J18" i="52"/>
  <c r="J17" i="52"/>
  <c r="J16" i="52"/>
  <c r="J15" i="52"/>
  <c r="J14" i="52"/>
  <c r="C21" i="34" s="1"/>
  <c r="J13" i="52"/>
  <c r="C20" i="34" s="1"/>
  <c r="J12" i="52"/>
  <c r="C19" i="34" s="1"/>
  <c r="J11" i="52"/>
  <c r="C18" i="34" s="1"/>
  <c r="J10" i="52"/>
  <c r="C17" i="34" s="1"/>
  <c r="J9" i="52"/>
  <c r="C16" i="34" s="1"/>
  <c r="J8" i="52"/>
  <c r="C15" i="34" s="1"/>
  <c r="J7" i="52"/>
  <c r="J6" i="52"/>
  <c r="C13" i="34" s="1"/>
  <c r="D42" i="33"/>
  <c r="C20" i="33"/>
  <c r="C21" i="33"/>
  <c r="C22" i="33"/>
  <c r="C23" i="33"/>
  <c r="C24" i="33"/>
  <c r="C25" i="33"/>
  <c r="C26" i="33"/>
  <c r="C27" i="33"/>
  <c r="C28" i="33"/>
  <c r="C29" i="33"/>
  <c r="D29" i="33" s="1"/>
  <c r="C30" i="33"/>
  <c r="C31" i="33"/>
  <c r="C32" i="33"/>
  <c r="C33" i="33"/>
  <c r="C34" i="33"/>
  <c r="C35" i="33"/>
  <c r="C36" i="33"/>
  <c r="C37" i="33"/>
  <c r="C38" i="33"/>
  <c r="C39" i="33"/>
  <c r="C40" i="33"/>
  <c r="C41" i="33"/>
  <c r="C42" i="33"/>
  <c r="C36" i="51"/>
  <c r="M25" i="33"/>
  <c r="M21" i="33"/>
  <c r="M17" i="33"/>
  <c r="M13" i="33"/>
  <c r="I36" i="51"/>
  <c r="H36" i="51"/>
  <c r="E36" i="51"/>
  <c r="D36" i="51"/>
  <c r="J35" i="51"/>
  <c r="J34" i="51"/>
  <c r="J33" i="51"/>
  <c r="J32" i="51"/>
  <c r="J31" i="51"/>
  <c r="J30" i="51"/>
  <c r="J29" i="51"/>
  <c r="J28" i="51"/>
  <c r="J27" i="51"/>
  <c r="J26" i="51"/>
  <c r="J25" i="51"/>
  <c r="J24" i="51"/>
  <c r="J23" i="51"/>
  <c r="J22" i="51"/>
  <c r="J21" i="51"/>
  <c r="J20" i="51"/>
  <c r="J19" i="51"/>
  <c r="J18" i="51"/>
  <c r="J17" i="51"/>
  <c r="J16" i="51"/>
  <c r="J15" i="51"/>
  <c r="J14" i="51"/>
  <c r="J13" i="51"/>
  <c r="J12" i="51"/>
  <c r="C19" i="33" s="1"/>
  <c r="J11" i="51"/>
  <c r="C18" i="33" s="1"/>
  <c r="J10" i="51"/>
  <c r="C17" i="33" s="1"/>
  <c r="J9" i="51"/>
  <c r="C16" i="33" s="1"/>
  <c r="J8" i="51"/>
  <c r="C15" i="33" s="1"/>
  <c r="J7" i="51"/>
  <c r="C14" i="33" s="1"/>
  <c r="J6" i="51"/>
  <c r="D32" i="32"/>
  <c r="D39" i="32"/>
  <c r="D43" i="32"/>
  <c r="C15" i="32"/>
  <c r="C18" i="32"/>
  <c r="C19" i="32"/>
  <c r="C22" i="32"/>
  <c r="C23" i="32"/>
  <c r="C24" i="32"/>
  <c r="C25" i="32"/>
  <c r="C26" i="32"/>
  <c r="C27" i="32"/>
  <c r="C28" i="32"/>
  <c r="C29" i="32"/>
  <c r="C30" i="32"/>
  <c r="C31" i="32"/>
  <c r="C32" i="32"/>
  <c r="C33" i="32"/>
  <c r="C34" i="32"/>
  <c r="C35" i="32"/>
  <c r="C36" i="32"/>
  <c r="C37" i="32"/>
  <c r="C38" i="32"/>
  <c r="C39" i="32"/>
  <c r="C40" i="32"/>
  <c r="C41" i="32"/>
  <c r="C42" i="32"/>
  <c r="C43" i="32"/>
  <c r="C37" i="50"/>
  <c r="J7" i="50"/>
  <c r="C14" i="32" s="1"/>
  <c r="J6" i="50"/>
  <c r="C13" i="32" s="1"/>
  <c r="M25" i="32"/>
  <c r="M21" i="32"/>
  <c r="M17" i="32"/>
  <c r="M13" i="32"/>
  <c r="I37" i="50"/>
  <c r="H37" i="50"/>
  <c r="E37" i="50"/>
  <c r="D37" i="50"/>
  <c r="J36" i="50"/>
  <c r="J35" i="50"/>
  <c r="J34" i="50"/>
  <c r="J33" i="50"/>
  <c r="J32" i="50"/>
  <c r="J31" i="50"/>
  <c r="J30" i="50"/>
  <c r="J29" i="50"/>
  <c r="J28" i="50"/>
  <c r="J27" i="50"/>
  <c r="J26" i="50"/>
  <c r="J25" i="50"/>
  <c r="J24" i="50"/>
  <c r="J23" i="50"/>
  <c r="J22" i="50"/>
  <c r="J21" i="50"/>
  <c r="J20" i="50"/>
  <c r="J19" i="50"/>
  <c r="J18" i="50"/>
  <c r="J17" i="50"/>
  <c r="J16" i="50"/>
  <c r="J15" i="50"/>
  <c r="J14" i="50"/>
  <c r="C21" i="32" s="1"/>
  <c r="J13" i="50"/>
  <c r="C20" i="32" s="1"/>
  <c r="J12" i="50"/>
  <c r="J11" i="50"/>
  <c r="J10" i="50"/>
  <c r="C17" i="32" s="1"/>
  <c r="J9" i="50"/>
  <c r="C16" i="32" s="1"/>
  <c r="J8" i="50"/>
  <c r="M25" i="31"/>
  <c r="M21" i="31"/>
  <c r="M17" i="31"/>
  <c r="M13" i="31"/>
  <c r="C31" i="31"/>
  <c r="C32" i="31"/>
  <c r="C33" i="31"/>
  <c r="C34" i="31"/>
  <c r="C35" i="31"/>
  <c r="C36" i="31"/>
  <c r="C37" i="31"/>
  <c r="C38" i="31"/>
  <c r="D40" i="31" s="1"/>
  <c r="C39" i="31"/>
  <c r="C40" i="31"/>
  <c r="C41" i="31"/>
  <c r="C30" i="31"/>
  <c r="C23" i="31"/>
  <c r="C24" i="31"/>
  <c r="C25" i="31"/>
  <c r="C26" i="31"/>
  <c r="C27" i="31"/>
  <c r="C28" i="31"/>
  <c r="C35" i="49"/>
  <c r="D41" i="31"/>
  <c r="J34" i="49"/>
  <c r="I35" i="49"/>
  <c r="H35" i="49"/>
  <c r="E35" i="49"/>
  <c r="D35" i="49"/>
  <c r="J33" i="49"/>
  <c r="J32" i="49"/>
  <c r="J31" i="49"/>
  <c r="J30" i="49"/>
  <c r="J29" i="49"/>
  <c r="J28" i="49"/>
  <c r="J27" i="49"/>
  <c r="J26" i="49"/>
  <c r="J25" i="49"/>
  <c r="J24" i="49"/>
  <c r="J23" i="49"/>
  <c r="J22" i="49"/>
  <c r="J21" i="49"/>
  <c r="J20" i="49"/>
  <c r="J19" i="49"/>
  <c r="J18" i="49"/>
  <c r="J17" i="49"/>
  <c r="J16" i="49"/>
  <c r="J15" i="49"/>
  <c r="C22" i="31" s="1"/>
  <c r="J14" i="49"/>
  <c r="C21" i="31" s="1"/>
  <c r="J13" i="49"/>
  <c r="C20" i="31" s="1"/>
  <c r="J12" i="49"/>
  <c r="C19" i="31" s="1"/>
  <c r="J11" i="49"/>
  <c r="C18" i="31" s="1"/>
  <c r="J10" i="49"/>
  <c r="C17" i="31" s="1"/>
  <c r="J9" i="49"/>
  <c r="C16" i="31" s="1"/>
  <c r="J8" i="49"/>
  <c r="C15" i="31" s="1"/>
  <c r="J7" i="49"/>
  <c r="C14" i="31" s="1"/>
  <c r="J6" i="49"/>
  <c r="C13" i="31" s="1"/>
  <c r="C34" i="30"/>
  <c r="C35" i="30"/>
  <c r="C36" i="30"/>
  <c r="C37" i="30"/>
  <c r="C38" i="30"/>
  <c r="C39" i="30"/>
  <c r="C40" i="30"/>
  <c r="C41" i="30"/>
  <c r="C42" i="30"/>
  <c r="C43" i="30"/>
  <c r="C33" i="30"/>
  <c r="C18" i="30"/>
  <c r="C20" i="30"/>
  <c r="C21" i="30"/>
  <c r="C22" i="30"/>
  <c r="C23" i="30"/>
  <c r="C24" i="30"/>
  <c r="C25" i="30"/>
  <c r="C26" i="30"/>
  <c r="C27" i="30"/>
  <c r="C28" i="30"/>
  <c r="C29" i="30"/>
  <c r="C30" i="30"/>
  <c r="C31" i="30"/>
  <c r="J6" i="48"/>
  <c r="C37" i="48"/>
  <c r="M25" i="30"/>
  <c r="M21" i="30"/>
  <c r="M17" i="30"/>
  <c r="M13" i="30"/>
  <c r="I37" i="48"/>
  <c r="H37" i="48"/>
  <c r="E37" i="48"/>
  <c r="D37" i="48"/>
  <c r="J36" i="48"/>
  <c r="J35" i="48"/>
  <c r="J34" i="48"/>
  <c r="J33" i="48"/>
  <c r="J32" i="48"/>
  <c r="J31" i="48"/>
  <c r="J30" i="48"/>
  <c r="J29" i="48"/>
  <c r="J28" i="48"/>
  <c r="J27" i="48"/>
  <c r="J26" i="48"/>
  <c r="J25" i="48"/>
  <c r="J24" i="48"/>
  <c r="J23" i="48"/>
  <c r="J22" i="48"/>
  <c r="J21" i="48"/>
  <c r="J20" i="48"/>
  <c r="J19" i="48"/>
  <c r="J18" i="48"/>
  <c r="J17" i="48"/>
  <c r="J16" i="48"/>
  <c r="J15" i="48"/>
  <c r="J14" i="48"/>
  <c r="J13" i="48"/>
  <c r="J12" i="48"/>
  <c r="C19" i="30" s="1"/>
  <c r="J11" i="48"/>
  <c r="J10" i="48"/>
  <c r="C17" i="30" s="1"/>
  <c r="J9" i="48"/>
  <c r="C16" i="30" s="1"/>
  <c r="J8" i="48"/>
  <c r="C15" i="30" s="1"/>
  <c r="J7" i="48"/>
  <c r="C14" i="30" s="1"/>
  <c r="C37" i="47"/>
  <c r="D25" i="29"/>
  <c r="D43" i="29"/>
  <c r="D39" i="29"/>
  <c r="C39" i="29"/>
  <c r="C40" i="29"/>
  <c r="C41" i="29"/>
  <c r="C42" i="29"/>
  <c r="C43" i="29"/>
  <c r="C38" i="29"/>
  <c r="C19" i="29"/>
  <c r="C20" i="29"/>
  <c r="C21" i="29"/>
  <c r="C22" i="29"/>
  <c r="C23" i="29"/>
  <c r="C24" i="29"/>
  <c r="C25" i="29"/>
  <c r="C26" i="29"/>
  <c r="C27" i="29"/>
  <c r="C28" i="29"/>
  <c r="C29" i="29"/>
  <c r="D32" i="29" s="1"/>
  <c r="C30" i="29"/>
  <c r="C31" i="29"/>
  <c r="C32" i="29"/>
  <c r="C33" i="29"/>
  <c r="C34" i="29"/>
  <c r="C35" i="29"/>
  <c r="J33" i="47"/>
  <c r="M25" i="29"/>
  <c r="M21" i="29"/>
  <c r="M17" i="29"/>
  <c r="M13" i="29"/>
  <c r="I37" i="47"/>
  <c r="H37" i="47"/>
  <c r="E37" i="47"/>
  <c r="D37" i="47"/>
  <c r="J36" i="47"/>
  <c r="J35" i="47"/>
  <c r="J34" i="47"/>
  <c r="J32" i="47"/>
  <c r="J31" i="47"/>
  <c r="J30" i="47"/>
  <c r="J29" i="47"/>
  <c r="J28" i="47"/>
  <c r="J27" i="47"/>
  <c r="J26" i="47"/>
  <c r="J25" i="47"/>
  <c r="J24" i="47"/>
  <c r="J23" i="47"/>
  <c r="J22" i="47"/>
  <c r="J21" i="47"/>
  <c r="J20" i="47"/>
  <c r="J19" i="47"/>
  <c r="J18" i="47"/>
  <c r="J17" i="47"/>
  <c r="J16" i="47"/>
  <c r="J15" i="47"/>
  <c r="J14" i="47"/>
  <c r="J13" i="47"/>
  <c r="J12" i="47"/>
  <c r="J11" i="47"/>
  <c r="C18" i="29" s="1"/>
  <c r="J10" i="47"/>
  <c r="C17" i="29" s="1"/>
  <c r="J9" i="47"/>
  <c r="C16" i="29" s="1"/>
  <c r="J8" i="47"/>
  <c r="C15" i="29" s="1"/>
  <c r="J7" i="47"/>
  <c r="C14" i="29" s="1"/>
  <c r="J6" i="47"/>
  <c r="C13" i="29" s="1"/>
  <c r="D34" i="28"/>
  <c r="D41" i="28"/>
  <c r="H43" i="28"/>
  <c r="C42" i="28"/>
  <c r="C16" i="28"/>
  <c r="C21" i="28"/>
  <c r="D27" i="28" s="1"/>
  <c r="C24" i="28"/>
  <c r="C25" i="28"/>
  <c r="C26" i="28"/>
  <c r="C27" i="28"/>
  <c r="C28" i="28"/>
  <c r="C29" i="28"/>
  <c r="C30" i="28"/>
  <c r="C31" i="28"/>
  <c r="C32" i="28"/>
  <c r="C33" i="28"/>
  <c r="C34" i="28"/>
  <c r="C35" i="28"/>
  <c r="C36" i="28"/>
  <c r="C37" i="28"/>
  <c r="C38" i="28"/>
  <c r="C39" i="28"/>
  <c r="M25" i="28"/>
  <c r="M21" i="28"/>
  <c r="M17" i="28"/>
  <c r="M13" i="28"/>
  <c r="I36" i="46"/>
  <c r="H36" i="46"/>
  <c r="E36" i="46"/>
  <c r="D36" i="46"/>
  <c r="C36" i="46"/>
  <c r="J35" i="46"/>
  <c r="J34" i="46"/>
  <c r="J33" i="46"/>
  <c r="J32" i="46"/>
  <c r="J31" i="46"/>
  <c r="J30" i="46"/>
  <c r="J29" i="46"/>
  <c r="J28" i="46"/>
  <c r="J27" i="46"/>
  <c r="J26" i="46"/>
  <c r="J25" i="46"/>
  <c r="J24" i="46"/>
  <c r="J23" i="46"/>
  <c r="J22" i="46"/>
  <c r="J21" i="46"/>
  <c r="J20" i="46"/>
  <c r="J19" i="46"/>
  <c r="J18" i="46"/>
  <c r="J17" i="46"/>
  <c r="J16" i="46"/>
  <c r="C23" i="28" s="1"/>
  <c r="J15" i="46"/>
  <c r="C22" i="28" s="1"/>
  <c r="J14" i="46"/>
  <c r="J13" i="46"/>
  <c r="C20" i="28" s="1"/>
  <c r="J12" i="46"/>
  <c r="C19" i="28" s="1"/>
  <c r="J11" i="46"/>
  <c r="C18" i="28" s="1"/>
  <c r="J10" i="46"/>
  <c r="C17" i="28" s="1"/>
  <c r="J9" i="46"/>
  <c r="J8" i="46"/>
  <c r="C15" i="28" s="1"/>
  <c r="J7" i="46"/>
  <c r="C14" i="28" s="1"/>
  <c r="J6" i="46"/>
  <c r="C13" i="28" s="1"/>
  <c r="D13" i="28" s="1"/>
  <c r="C14" i="27"/>
  <c r="C16" i="27"/>
  <c r="C20" i="27"/>
  <c r="C22" i="27"/>
  <c r="C24" i="27"/>
  <c r="C25" i="27"/>
  <c r="C26" i="27"/>
  <c r="C27" i="27"/>
  <c r="C28" i="27"/>
  <c r="C29" i="27"/>
  <c r="C30" i="27"/>
  <c r="C31" i="27"/>
  <c r="C32" i="27"/>
  <c r="C33" i="27"/>
  <c r="D37" i="27" s="1"/>
  <c r="C34" i="27"/>
  <c r="C35" i="27"/>
  <c r="C36" i="27"/>
  <c r="C37" i="27"/>
  <c r="C38" i="27"/>
  <c r="D43" i="27" s="1"/>
  <c r="C39" i="27"/>
  <c r="C40" i="27"/>
  <c r="C41" i="27"/>
  <c r="C42" i="27"/>
  <c r="C43" i="27"/>
  <c r="C13" i="27"/>
  <c r="D44" i="23"/>
  <c r="D44" i="25"/>
  <c r="D43" i="26"/>
  <c r="M25" i="27"/>
  <c r="M21" i="27"/>
  <c r="M17" i="27"/>
  <c r="M13" i="27"/>
  <c r="I37" i="45"/>
  <c r="H37" i="45"/>
  <c r="E37" i="45"/>
  <c r="D37" i="45"/>
  <c r="C37" i="45"/>
  <c r="J36" i="45"/>
  <c r="J44" i="27"/>
  <c r="D30" i="27"/>
  <c r="J35" i="45"/>
  <c r="J34" i="45"/>
  <c r="J33" i="45"/>
  <c r="J32" i="45"/>
  <c r="J31" i="45"/>
  <c r="J30" i="45"/>
  <c r="J29" i="45"/>
  <c r="J28" i="45"/>
  <c r="J27" i="45"/>
  <c r="J26" i="45"/>
  <c r="J25" i="45"/>
  <c r="J24" i="45"/>
  <c r="J23" i="45"/>
  <c r="J22" i="45"/>
  <c r="J21" i="45"/>
  <c r="J20" i="45"/>
  <c r="J19" i="45"/>
  <c r="J18" i="45"/>
  <c r="J17" i="45"/>
  <c r="J16" i="45"/>
  <c r="C23" i="27" s="1"/>
  <c r="J15" i="45"/>
  <c r="J14" i="45"/>
  <c r="C21" i="27" s="1"/>
  <c r="J13" i="45"/>
  <c r="J12" i="45"/>
  <c r="C19" i="27" s="1"/>
  <c r="J11" i="45"/>
  <c r="C18" i="27" s="1"/>
  <c r="J10" i="45"/>
  <c r="C17" i="27" s="1"/>
  <c r="J9" i="45"/>
  <c r="J8" i="45"/>
  <c r="C15" i="27" s="1"/>
  <c r="J7" i="45"/>
  <c r="J6" i="45"/>
  <c r="J43" i="26"/>
  <c r="D39" i="26"/>
  <c r="D42" i="26"/>
  <c r="H43" i="26"/>
  <c r="C17" i="26"/>
  <c r="C18" i="26"/>
  <c r="C25" i="26"/>
  <c r="C26" i="26"/>
  <c r="C27" i="26"/>
  <c r="D32" i="26" s="1"/>
  <c r="C28" i="26"/>
  <c r="C29" i="26"/>
  <c r="C30" i="26"/>
  <c r="C31" i="26"/>
  <c r="C32" i="26"/>
  <c r="C33" i="26"/>
  <c r="C34" i="26"/>
  <c r="C35" i="26"/>
  <c r="C36" i="26"/>
  <c r="C37" i="26"/>
  <c r="C38" i="26"/>
  <c r="C39" i="26"/>
  <c r="C40" i="26"/>
  <c r="C41" i="26"/>
  <c r="C42" i="26"/>
  <c r="C13" i="26"/>
  <c r="M25" i="26"/>
  <c r="M21" i="26"/>
  <c r="M17" i="26"/>
  <c r="M13" i="26"/>
  <c r="J35" i="44"/>
  <c r="C36" i="44"/>
  <c r="I36" i="44"/>
  <c r="H36" i="44"/>
  <c r="E36" i="44"/>
  <c r="D36" i="44"/>
  <c r="J34" i="44"/>
  <c r="J33" i="44"/>
  <c r="J32" i="44"/>
  <c r="J31" i="44"/>
  <c r="J30" i="44"/>
  <c r="J29" i="44"/>
  <c r="J28" i="44"/>
  <c r="J27" i="44"/>
  <c r="J26" i="44"/>
  <c r="J25" i="44"/>
  <c r="J24" i="44"/>
  <c r="J23" i="44"/>
  <c r="J22" i="44"/>
  <c r="J21" i="44"/>
  <c r="J20" i="44"/>
  <c r="J19" i="44"/>
  <c r="J18" i="44"/>
  <c r="J17" i="44"/>
  <c r="C24" i="26" s="1"/>
  <c r="J16" i="44"/>
  <c r="C23" i="26" s="1"/>
  <c r="J15" i="44"/>
  <c r="C22" i="26" s="1"/>
  <c r="J14" i="44"/>
  <c r="C21" i="26" s="1"/>
  <c r="J13" i="44"/>
  <c r="C20" i="26" s="1"/>
  <c r="J12" i="44"/>
  <c r="C19" i="26" s="1"/>
  <c r="J11" i="44"/>
  <c r="J10" i="44"/>
  <c r="J9" i="44"/>
  <c r="C16" i="26" s="1"/>
  <c r="J8" i="44"/>
  <c r="C15" i="26" s="1"/>
  <c r="J7" i="44"/>
  <c r="J6" i="44"/>
  <c r="K42" i="25"/>
  <c r="J44" i="25"/>
  <c r="D42" i="25"/>
  <c r="D35" i="25"/>
  <c r="D28" i="25"/>
  <c r="M25" i="23"/>
  <c r="M21" i="23"/>
  <c r="M25" i="25"/>
  <c r="M21" i="25"/>
  <c r="M17" i="25"/>
  <c r="M13" i="25"/>
  <c r="C28" i="25"/>
  <c r="C26" i="25"/>
  <c r="C14" i="25"/>
  <c r="C32" i="25"/>
  <c r="C33" i="25"/>
  <c r="C34" i="25"/>
  <c r="C40" i="25"/>
  <c r="C42" i="25"/>
  <c r="C43" i="25"/>
  <c r="I37" i="42"/>
  <c r="H37" i="42"/>
  <c r="E37" i="42"/>
  <c r="D37" i="42"/>
  <c r="C37" i="42"/>
  <c r="J7" i="42"/>
  <c r="J8" i="42"/>
  <c r="C15" i="25" s="1"/>
  <c r="J9" i="42"/>
  <c r="C16" i="25" s="1"/>
  <c r="J10" i="42"/>
  <c r="C17" i="25" s="1"/>
  <c r="J11" i="42"/>
  <c r="C18" i="25" s="1"/>
  <c r="J12" i="42"/>
  <c r="C19" i="25" s="1"/>
  <c r="J13" i="42"/>
  <c r="C20" i="25" s="1"/>
  <c r="J14" i="42"/>
  <c r="C21" i="25" s="1"/>
  <c r="J15" i="42"/>
  <c r="C22" i="25" s="1"/>
  <c r="J16" i="42"/>
  <c r="C23" i="25" s="1"/>
  <c r="J17" i="42"/>
  <c r="C24" i="25" s="1"/>
  <c r="J18" i="42"/>
  <c r="C25" i="25" s="1"/>
  <c r="J19" i="42"/>
  <c r="J20" i="42"/>
  <c r="C27" i="25" s="1"/>
  <c r="J21" i="42"/>
  <c r="J22" i="42"/>
  <c r="C29" i="25" s="1"/>
  <c r="J23" i="42"/>
  <c r="C30" i="25" s="1"/>
  <c r="J24" i="42"/>
  <c r="C31" i="25" s="1"/>
  <c r="J25" i="42"/>
  <c r="J26" i="42"/>
  <c r="J27" i="42"/>
  <c r="J28" i="42"/>
  <c r="C35" i="25" s="1"/>
  <c r="J29" i="42"/>
  <c r="C36" i="25" s="1"/>
  <c r="J30" i="42"/>
  <c r="C37" i="25" s="1"/>
  <c r="J31" i="42"/>
  <c r="C38" i="25" s="1"/>
  <c r="J32" i="42"/>
  <c r="C39" i="25" s="1"/>
  <c r="J33" i="42"/>
  <c r="J34" i="42"/>
  <c r="C41" i="25" s="1"/>
  <c r="J35" i="42"/>
  <c r="J36" i="42"/>
  <c r="J6" i="42"/>
  <c r="C13" i="25" s="1"/>
  <c r="C37" i="40"/>
  <c r="I37" i="40"/>
  <c r="J44" i="23"/>
  <c r="M17" i="23"/>
  <c r="M13" i="23"/>
  <c r="C36" i="23"/>
  <c r="C37" i="23"/>
  <c r="C42" i="23"/>
  <c r="H37" i="40"/>
  <c r="E37" i="40"/>
  <c r="D37" i="40"/>
  <c r="J19" i="40"/>
  <c r="C26" i="23" s="1"/>
  <c r="J18" i="40"/>
  <c r="C25" i="23" s="1"/>
  <c r="J33" i="40"/>
  <c r="C40" i="23" s="1"/>
  <c r="J32" i="40"/>
  <c r="C39" i="23" s="1"/>
  <c r="J26" i="40"/>
  <c r="C33" i="23" s="1"/>
  <c r="J25" i="40"/>
  <c r="C32" i="23" s="1"/>
  <c r="J12" i="40"/>
  <c r="C19" i="23" s="1"/>
  <c r="J11" i="40"/>
  <c r="C18" i="23" s="1"/>
  <c r="J13" i="40"/>
  <c r="C20" i="23" s="1"/>
  <c r="J14" i="40"/>
  <c r="C21" i="23" s="1"/>
  <c r="J35" i="40"/>
  <c r="J27" i="40"/>
  <c r="C34" i="23" s="1"/>
  <c r="J28" i="40"/>
  <c r="C35" i="23" s="1"/>
  <c r="J20" i="40"/>
  <c r="C27" i="23" s="1"/>
  <c r="J21" i="40"/>
  <c r="C28" i="23" s="1"/>
  <c r="J7" i="40"/>
  <c r="C14" i="23" s="1"/>
  <c r="J6" i="40"/>
  <c r="C13" i="23" s="1"/>
  <c r="K13" i="23" s="1"/>
  <c r="J36" i="40"/>
  <c r="C43" i="23" s="1"/>
  <c r="K43" i="23" s="1"/>
  <c r="J34" i="40"/>
  <c r="C41" i="23" s="1"/>
  <c r="J8" i="40"/>
  <c r="C15" i="23" s="1"/>
  <c r="J9" i="40"/>
  <c r="J10" i="40"/>
  <c r="C17" i="23" s="1"/>
  <c r="J15" i="40"/>
  <c r="C22" i="23" s="1"/>
  <c r="J16" i="40"/>
  <c r="C23" i="23" s="1"/>
  <c r="J17" i="40"/>
  <c r="C24" i="23" s="1"/>
  <c r="J22" i="40"/>
  <c r="C29" i="23" s="1"/>
  <c r="J23" i="40"/>
  <c r="C30" i="23" s="1"/>
  <c r="J24" i="40"/>
  <c r="C31" i="23" s="1"/>
  <c r="J29" i="40"/>
  <c r="J30" i="40"/>
  <c r="J31" i="40"/>
  <c r="C38" i="23" s="1"/>
  <c r="D24" i="35" l="1"/>
  <c r="J36" i="53"/>
  <c r="N27" i="35"/>
  <c r="C15" i="35"/>
  <c r="N11" i="35"/>
  <c r="D17" i="35"/>
  <c r="N19" i="35"/>
  <c r="N23" i="35"/>
  <c r="N15" i="35"/>
  <c r="C44" i="34"/>
  <c r="D22" i="33"/>
  <c r="J36" i="51"/>
  <c r="N19" i="33" s="1"/>
  <c r="C13" i="33"/>
  <c r="C43" i="33" s="1"/>
  <c r="D15" i="33"/>
  <c r="D25" i="32"/>
  <c r="D18" i="32"/>
  <c r="C44" i="32"/>
  <c r="J37" i="50"/>
  <c r="D26" i="31"/>
  <c r="D33" i="31"/>
  <c r="D19" i="31"/>
  <c r="J35" i="49"/>
  <c r="N11" i="31" s="1"/>
  <c r="J37" i="48"/>
  <c r="N15" i="30" s="1"/>
  <c r="D18" i="29"/>
  <c r="C44" i="29"/>
  <c r="N44" i="29" s="1"/>
  <c r="J37" i="47"/>
  <c r="D20" i="28"/>
  <c r="C43" i="28"/>
  <c r="J36" i="46"/>
  <c r="N11" i="28" s="1"/>
  <c r="N15" i="28"/>
  <c r="C44" i="27"/>
  <c r="K13" i="27"/>
  <c r="D23" i="27"/>
  <c r="D16" i="27"/>
  <c r="J37" i="45"/>
  <c r="N23" i="27" s="1"/>
  <c r="D14" i="25"/>
  <c r="D21" i="25"/>
  <c r="C44" i="25"/>
  <c r="N44" i="25" s="1"/>
  <c r="D25" i="26"/>
  <c r="D18" i="26"/>
  <c r="J36" i="44"/>
  <c r="J37" i="42"/>
  <c r="N11" i="25" s="1"/>
  <c r="J37" i="40"/>
  <c r="N23" i="23" s="1"/>
  <c r="K16" i="23"/>
  <c r="D43" i="23"/>
  <c r="I44" i="23"/>
  <c r="H44" i="23"/>
  <c r="G44" i="23"/>
  <c r="F44" i="23"/>
  <c r="E44" i="23"/>
  <c r="C44" i="23"/>
  <c r="N44" i="23" s="1"/>
  <c r="N31" i="35" l="1"/>
  <c r="N23" i="34"/>
  <c r="N19" i="34"/>
  <c r="N15" i="34"/>
  <c r="N11" i="34"/>
  <c r="N27" i="34"/>
  <c r="N15" i="33"/>
  <c r="N27" i="33"/>
  <c r="N11" i="33"/>
  <c r="N23" i="33"/>
  <c r="N19" i="32"/>
  <c r="N15" i="32"/>
  <c r="N11" i="32"/>
  <c r="N27" i="32"/>
  <c r="N23" i="32"/>
  <c r="N23" i="31"/>
  <c r="N19" i="31"/>
  <c r="N15" i="31"/>
  <c r="N27" i="31"/>
  <c r="N23" i="30"/>
  <c r="N19" i="30"/>
  <c r="N27" i="30"/>
  <c r="N11" i="30"/>
  <c r="N23" i="29"/>
  <c r="N19" i="29"/>
  <c r="N11" i="29"/>
  <c r="N15" i="29"/>
  <c r="N27" i="29"/>
  <c r="D44" i="29"/>
  <c r="N19" i="28"/>
  <c r="N27" i="28"/>
  <c r="N23" i="28"/>
  <c r="N19" i="27"/>
  <c r="N11" i="27"/>
  <c r="N27" i="27"/>
  <c r="N15" i="27"/>
  <c r="N27" i="26"/>
  <c r="N23" i="26"/>
  <c r="N11" i="26"/>
  <c r="N15" i="26"/>
  <c r="N19" i="26"/>
  <c r="N23" i="25"/>
  <c r="N15" i="25"/>
  <c r="N19" i="25"/>
  <c r="N27" i="25"/>
  <c r="N19" i="23"/>
  <c r="N27" i="23"/>
  <c r="N15" i="23"/>
  <c r="N11" i="23"/>
  <c r="G44" i="34"/>
  <c r="E44" i="34"/>
  <c r="N31" i="34" l="1"/>
  <c r="N31" i="33"/>
  <c r="N31" i="32"/>
  <c r="N31" i="31"/>
  <c r="N31" i="30"/>
  <c r="N31" i="29"/>
  <c r="N31" i="28"/>
  <c r="N31" i="27"/>
  <c r="N31" i="26"/>
  <c r="N31" i="25"/>
  <c r="N31" i="23"/>
  <c r="E43" i="35"/>
  <c r="C43" i="35"/>
  <c r="E44" i="27" l="1"/>
  <c r="N44" i="27"/>
  <c r="E44" i="29"/>
  <c r="D15" i="30"/>
  <c r="E42" i="31"/>
  <c r="C42" i="31"/>
  <c r="N42" i="31" s="1"/>
  <c r="J43" i="33"/>
  <c r="F44" i="34"/>
  <c r="N44" i="34"/>
  <c r="D20" i="34"/>
  <c r="D13" i="34"/>
  <c r="J43" i="35"/>
  <c r="I43" i="35"/>
  <c r="N43" i="35" s="1"/>
  <c r="H43" i="35"/>
  <c r="G43" i="35"/>
  <c r="F43" i="35"/>
  <c r="J44" i="34"/>
  <c r="I44" i="34"/>
  <c r="H44" i="34"/>
  <c r="D41" i="34"/>
  <c r="D34" i="34"/>
  <c r="D27" i="34"/>
  <c r="I43" i="33"/>
  <c r="H43" i="33"/>
  <c r="G43" i="33"/>
  <c r="F43" i="33"/>
  <c r="E43" i="33"/>
  <c r="D36" i="33"/>
  <c r="J44" i="32"/>
  <c r="I44" i="32"/>
  <c r="H44" i="32"/>
  <c r="G44" i="32"/>
  <c r="F44" i="32"/>
  <c r="E44" i="32"/>
  <c r="N44" i="32"/>
  <c r="J42" i="31"/>
  <c r="I42" i="31"/>
  <c r="H42" i="31"/>
  <c r="G42" i="31"/>
  <c r="F42" i="31"/>
  <c r="J44" i="30"/>
  <c r="I44" i="30"/>
  <c r="H44" i="30"/>
  <c r="G44" i="30"/>
  <c r="F44" i="30"/>
  <c r="E44" i="30"/>
  <c r="C44" i="30"/>
  <c r="N44" i="30" s="1"/>
  <c r="D43" i="30"/>
  <c r="D36" i="30"/>
  <c r="D29" i="30"/>
  <c r="D22" i="30"/>
  <c r="J44" i="29"/>
  <c r="I44" i="29"/>
  <c r="H44" i="29"/>
  <c r="G44" i="29"/>
  <c r="F44" i="29"/>
  <c r="J43" i="28"/>
  <c r="I43" i="28"/>
  <c r="G43" i="28"/>
  <c r="F43" i="28"/>
  <c r="E43" i="28"/>
  <c r="I44" i="27"/>
  <c r="H44" i="27"/>
  <c r="G44" i="27"/>
  <c r="F44" i="27"/>
  <c r="C43" i="26"/>
  <c r="I43" i="26"/>
  <c r="G43" i="26"/>
  <c r="F43" i="26"/>
  <c r="E43" i="26"/>
  <c r="F44" i="25"/>
  <c r="E44" i="25"/>
  <c r="I44" i="25"/>
  <c r="H44" i="25"/>
  <c r="G44" i="25"/>
  <c r="D17" i="23"/>
  <c r="D24" i="23"/>
  <c r="D31" i="23"/>
  <c r="D38" i="23"/>
  <c r="N43" i="33" l="1"/>
  <c r="N43" i="26"/>
  <c r="N43" i="28"/>
  <c r="K19" i="31" l="1"/>
  <c r="K17" i="31"/>
  <c r="K16" i="31"/>
  <c r="K15" i="31"/>
  <c r="K41" i="28"/>
  <c r="K34" i="28"/>
  <c r="K41" i="35"/>
  <c r="K42" i="35"/>
  <c r="K40" i="34"/>
  <c r="K41" i="34"/>
  <c r="K42" i="34"/>
  <c r="K43" i="34"/>
  <c r="K20" i="31" l="1"/>
  <c r="K18" i="31"/>
  <c r="K15" i="30"/>
  <c r="K42" i="29"/>
  <c r="K17" i="28"/>
  <c r="K25" i="26"/>
  <c r="K24" i="26"/>
  <c r="K23" i="26"/>
  <c r="K22" i="26"/>
  <c r="K21" i="26"/>
  <c r="K20" i="26"/>
  <c r="K19" i="26"/>
  <c r="K18" i="26"/>
  <c r="K17" i="26"/>
  <c r="K16" i="26"/>
  <c r="K15" i="26"/>
  <c r="K14" i="26"/>
  <c r="K13" i="26"/>
  <c r="K24" i="25"/>
  <c r="K23" i="25"/>
  <c r="K22" i="25"/>
  <c r="K21" i="25"/>
  <c r="K20" i="25"/>
  <c r="K19" i="25"/>
  <c r="K18" i="25"/>
  <c r="K17" i="25"/>
  <c r="K16" i="25"/>
  <c r="K15" i="25"/>
  <c r="K14" i="25"/>
  <c r="K13" i="25"/>
  <c r="K35" i="25"/>
  <c r="K36" i="25"/>
  <c r="K37" i="25"/>
  <c r="K38" i="25"/>
  <c r="K39" i="25"/>
  <c r="K40" i="25"/>
  <c r="K41" i="25"/>
  <c r="K43" i="25"/>
  <c r="K37" i="34" l="1"/>
  <c r="K38" i="34"/>
  <c r="K39" i="34"/>
  <c r="K39" i="33" l="1"/>
  <c r="K40" i="33"/>
  <c r="K41" i="33"/>
  <c r="K42" i="33"/>
  <c r="I5" i="35" l="1"/>
  <c r="I5" i="34"/>
  <c r="D5" i="34"/>
  <c r="I5" i="33"/>
  <c r="D5" i="33"/>
  <c r="I5" i="32"/>
  <c r="D5" i="32"/>
  <c r="I5" i="30"/>
  <c r="D5" i="30"/>
  <c r="B55" i="36" l="1"/>
  <c r="B54" i="36"/>
  <c r="J50" i="36"/>
  <c r="I50" i="36"/>
  <c r="H50" i="36"/>
  <c r="G50" i="36"/>
  <c r="F50" i="36"/>
  <c r="E50" i="36"/>
  <c r="C50" i="36"/>
  <c r="K49" i="36"/>
  <c r="K48" i="36"/>
  <c r="K47" i="36"/>
  <c r="D47" i="36"/>
  <c r="K46" i="36"/>
  <c r="K45" i="36"/>
  <c r="K44" i="36"/>
  <c r="K43" i="36"/>
  <c r="K42" i="36"/>
  <c r="K41" i="36"/>
  <c r="K40" i="36"/>
  <c r="D40" i="36"/>
  <c r="K39" i="36"/>
  <c r="K38" i="36"/>
  <c r="K37" i="36"/>
  <c r="K36" i="36"/>
  <c r="K35" i="36"/>
  <c r="K34" i="36"/>
  <c r="K33" i="36"/>
  <c r="D33" i="36"/>
  <c r="N32" i="36"/>
  <c r="K32" i="36"/>
  <c r="K31" i="36"/>
  <c r="M30" i="36"/>
  <c r="K30" i="36"/>
  <c r="K29" i="36"/>
  <c r="K28" i="36"/>
  <c r="K27" i="36"/>
  <c r="M26" i="36"/>
  <c r="K26" i="36"/>
  <c r="D26" i="36"/>
  <c r="K25" i="36"/>
  <c r="K24" i="36"/>
  <c r="K23" i="36"/>
  <c r="M22" i="36"/>
  <c r="K22" i="36"/>
  <c r="K21" i="36"/>
  <c r="K20" i="36"/>
  <c r="K19" i="36"/>
  <c r="D19" i="36"/>
  <c r="K18" i="36"/>
  <c r="M17" i="36"/>
  <c r="K17" i="36"/>
  <c r="K16" i="36"/>
  <c r="K15" i="36"/>
  <c r="K14" i="36"/>
  <c r="M13" i="36"/>
  <c r="K13" i="36"/>
  <c r="N50" i="36" l="1"/>
  <c r="K40" i="35" l="1"/>
  <c r="K39" i="35"/>
  <c r="K38" i="35"/>
  <c r="K37" i="35"/>
  <c r="K36" i="35"/>
  <c r="K35" i="35"/>
  <c r="K34" i="35"/>
  <c r="K33" i="35"/>
  <c r="K32" i="35"/>
  <c r="K31" i="35"/>
  <c r="K30" i="35"/>
  <c r="K29" i="35"/>
  <c r="K28" i="35"/>
  <c r="K27" i="35"/>
  <c r="K26" i="35"/>
  <c r="K25" i="35"/>
  <c r="K24" i="35"/>
  <c r="K23" i="35"/>
  <c r="K22" i="35"/>
  <c r="K21" i="35"/>
  <c r="K20" i="35"/>
  <c r="K19" i="35"/>
  <c r="K18" i="35"/>
  <c r="K17" i="35"/>
  <c r="K16" i="35"/>
  <c r="K15" i="35"/>
  <c r="K14" i="35"/>
  <c r="K13" i="35"/>
  <c r="B48" i="34"/>
  <c r="B47" i="34"/>
  <c r="K36" i="34"/>
  <c r="K35" i="34"/>
  <c r="K34" i="34"/>
  <c r="K33" i="34"/>
  <c r="K32" i="34"/>
  <c r="K31" i="34"/>
  <c r="K30" i="34"/>
  <c r="K29" i="34"/>
  <c r="K28" i="34"/>
  <c r="K27" i="34"/>
  <c r="K26" i="34"/>
  <c r="K25" i="34"/>
  <c r="K24" i="34"/>
  <c r="K23" i="34"/>
  <c r="K22" i="34"/>
  <c r="K21" i="34"/>
  <c r="K20" i="34"/>
  <c r="K19" i="34"/>
  <c r="K18" i="34"/>
  <c r="K17" i="34"/>
  <c r="K16" i="34"/>
  <c r="K15" i="34"/>
  <c r="K14" i="34"/>
  <c r="K13" i="34"/>
  <c r="K38" i="33"/>
  <c r="K37" i="33"/>
  <c r="K36" i="33"/>
  <c r="K35" i="33"/>
  <c r="K34" i="33"/>
  <c r="K33" i="33"/>
  <c r="K32" i="33"/>
  <c r="K31" i="33"/>
  <c r="K30" i="33"/>
  <c r="K29" i="33"/>
  <c r="K28" i="33"/>
  <c r="K27" i="33"/>
  <c r="K26" i="33"/>
  <c r="K25" i="33"/>
  <c r="K24" i="33"/>
  <c r="K23" i="33"/>
  <c r="K22" i="33"/>
  <c r="K21" i="33"/>
  <c r="K20" i="33"/>
  <c r="K19" i="33"/>
  <c r="K18" i="33"/>
  <c r="K17" i="33"/>
  <c r="K16" i="33"/>
  <c r="K15" i="33"/>
  <c r="K14" i="33"/>
  <c r="K13" i="33"/>
  <c r="K43" i="32"/>
  <c r="K42" i="32"/>
  <c r="K41" i="32"/>
  <c r="K40" i="32"/>
  <c r="K39" i="32"/>
  <c r="K38" i="32"/>
  <c r="K37" i="32"/>
  <c r="K36" i="32"/>
  <c r="K35" i="32"/>
  <c r="K34" i="32"/>
  <c r="K33" i="32"/>
  <c r="K32" i="32"/>
  <c r="K31" i="32"/>
  <c r="K30" i="32"/>
  <c r="K29" i="32"/>
  <c r="K28" i="32"/>
  <c r="K27" i="32"/>
  <c r="K26" i="32"/>
  <c r="K25" i="32"/>
  <c r="K24" i="32"/>
  <c r="K23" i="32"/>
  <c r="K22" i="32"/>
  <c r="K21" i="32"/>
  <c r="K20" i="32"/>
  <c r="K19" i="32"/>
  <c r="K18" i="32"/>
  <c r="K17" i="32"/>
  <c r="K16" i="32"/>
  <c r="K15" i="32"/>
  <c r="K14" i="32"/>
  <c r="K13" i="32"/>
  <c r="B46" i="31"/>
  <c r="K41" i="31"/>
  <c r="K40" i="31"/>
  <c r="K39" i="31"/>
  <c r="K38" i="31"/>
  <c r="K37" i="31"/>
  <c r="K36" i="31"/>
  <c r="K35" i="31"/>
  <c r="K34" i="31"/>
  <c r="K33" i="31"/>
  <c r="K32" i="31"/>
  <c r="K31" i="31"/>
  <c r="K30" i="31"/>
  <c r="K29" i="31"/>
  <c r="K28" i="31"/>
  <c r="K27" i="31"/>
  <c r="K26" i="31"/>
  <c r="K25" i="31"/>
  <c r="K24" i="31"/>
  <c r="K23" i="31"/>
  <c r="K22" i="31"/>
  <c r="K21" i="31"/>
  <c r="K14" i="31"/>
  <c r="K13" i="31"/>
  <c r="B47" i="30"/>
  <c r="K43" i="30"/>
  <c r="K42" i="30"/>
  <c r="K41" i="30"/>
  <c r="K40" i="30"/>
  <c r="K39" i="30"/>
  <c r="K38" i="30"/>
  <c r="K37" i="30"/>
  <c r="K36" i="30"/>
  <c r="K35" i="30"/>
  <c r="K34" i="30"/>
  <c r="K33" i="30"/>
  <c r="K32" i="30"/>
  <c r="K31" i="30"/>
  <c r="K30" i="30"/>
  <c r="K29" i="30"/>
  <c r="K28" i="30"/>
  <c r="K27" i="30"/>
  <c r="K26" i="30"/>
  <c r="K25" i="30"/>
  <c r="K24" i="30"/>
  <c r="K23" i="30"/>
  <c r="K22" i="30"/>
  <c r="K21" i="30"/>
  <c r="K20" i="30"/>
  <c r="K19" i="30"/>
  <c r="K18" i="30"/>
  <c r="K17" i="30"/>
  <c r="K16" i="30"/>
  <c r="K14" i="30"/>
  <c r="K13" i="30"/>
  <c r="K43" i="29"/>
  <c r="K41" i="29"/>
  <c r="K40" i="29"/>
  <c r="K39" i="29"/>
  <c r="K38" i="29"/>
  <c r="K37" i="29"/>
  <c r="K36" i="29"/>
  <c r="K35" i="29"/>
  <c r="K34" i="29"/>
  <c r="K33" i="29"/>
  <c r="K32" i="29"/>
  <c r="K31" i="29"/>
  <c r="K30" i="29"/>
  <c r="K29" i="29"/>
  <c r="K28" i="29"/>
  <c r="K27" i="29"/>
  <c r="K26" i="29"/>
  <c r="K25" i="29"/>
  <c r="K24" i="29"/>
  <c r="K23" i="29"/>
  <c r="K22" i="29"/>
  <c r="K21" i="29"/>
  <c r="K20" i="29"/>
  <c r="K19" i="29"/>
  <c r="K18" i="29"/>
  <c r="K17" i="29"/>
  <c r="K16" i="29"/>
  <c r="K15" i="29"/>
  <c r="K14" i="29"/>
  <c r="K13" i="29"/>
  <c r="B46" i="28"/>
  <c r="K42" i="28"/>
  <c r="K40" i="28"/>
  <c r="K39" i="28"/>
  <c r="K38" i="28"/>
  <c r="K37" i="28"/>
  <c r="K36" i="28"/>
  <c r="K35" i="28"/>
  <c r="K33" i="28"/>
  <c r="K32" i="28"/>
  <c r="K31" i="28"/>
  <c r="K30" i="28"/>
  <c r="K29" i="28"/>
  <c r="K28" i="28"/>
  <c r="K27" i="28"/>
  <c r="K26" i="28"/>
  <c r="K25" i="28"/>
  <c r="K24" i="28"/>
  <c r="K23" i="28"/>
  <c r="K22" i="28"/>
  <c r="K21" i="28"/>
  <c r="K20" i="28"/>
  <c r="K19" i="28"/>
  <c r="K18" i="28"/>
  <c r="K16" i="28"/>
  <c r="K15" i="28"/>
  <c r="K14" i="28"/>
  <c r="K13" i="28"/>
  <c r="B47" i="27"/>
  <c r="K43" i="27"/>
  <c r="K42" i="27"/>
  <c r="K41" i="27"/>
  <c r="K40" i="27"/>
  <c r="K39" i="27"/>
  <c r="K38" i="27"/>
  <c r="K37" i="27"/>
  <c r="K36" i="27"/>
  <c r="K35" i="27"/>
  <c r="K34" i="27"/>
  <c r="K33" i="27"/>
  <c r="K32" i="27"/>
  <c r="K31" i="27"/>
  <c r="K30" i="27"/>
  <c r="K29" i="27"/>
  <c r="K28" i="27"/>
  <c r="K27" i="27"/>
  <c r="K26" i="27"/>
  <c r="K25" i="27"/>
  <c r="K24" i="27"/>
  <c r="K23" i="27"/>
  <c r="K22" i="27"/>
  <c r="K21" i="27"/>
  <c r="K20" i="27"/>
  <c r="K19" i="27"/>
  <c r="K18" i="27"/>
  <c r="K17" i="27"/>
  <c r="K16" i="27"/>
  <c r="K15" i="27"/>
  <c r="K14" i="27"/>
  <c r="B46" i="26"/>
  <c r="K41" i="26"/>
  <c r="K40" i="26"/>
  <c r="K39" i="26"/>
  <c r="K38" i="26"/>
  <c r="K37" i="26"/>
  <c r="K36" i="26"/>
  <c r="K35" i="26"/>
  <c r="K34" i="26"/>
  <c r="K33" i="26"/>
  <c r="K32" i="26"/>
  <c r="K31" i="26"/>
  <c r="K30" i="26"/>
  <c r="K29" i="26"/>
  <c r="K28" i="26"/>
  <c r="K27" i="26"/>
  <c r="K26" i="26"/>
  <c r="B47" i="25"/>
  <c r="K34" i="25"/>
  <c r="K33" i="25"/>
  <c r="K32" i="25"/>
  <c r="K31" i="25"/>
  <c r="K30" i="25"/>
  <c r="K29" i="25"/>
  <c r="K28" i="25"/>
  <c r="K27" i="25"/>
  <c r="K26" i="25"/>
  <c r="K25" i="25"/>
  <c r="B49" i="23"/>
  <c r="B48" i="23"/>
  <c r="K42" i="23" l="1"/>
  <c r="K41" i="23"/>
  <c r="K40" i="23"/>
  <c r="K39" i="23"/>
  <c r="K38" i="23"/>
  <c r="K37" i="23"/>
  <c r="K36" i="23"/>
  <c r="K35" i="23"/>
  <c r="K34" i="23"/>
  <c r="K33" i="23"/>
  <c r="K32" i="23"/>
  <c r="K31" i="23"/>
  <c r="K30" i="23"/>
  <c r="K29" i="23"/>
  <c r="K28" i="23"/>
  <c r="K27" i="23"/>
  <c r="K26" i="23"/>
  <c r="K25" i="23"/>
  <c r="K24" i="23"/>
  <c r="K23" i="23"/>
  <c r="K22" i="23"/>
  <c r="K21" i="23"/>
  <c r="K20" i="23"/>
  <c r="K19" i="23"/>
  <c r="K18" i="23"/>
  <c r="K17" i="23"/>
  <c r="K15" i="23"/>
  <c r="K14" i="23"/>
</calcChain>
</file>

<file path=xl/sharedStrings.xml><?xml version="1.0" encoding="utf-8"?>
<sst xmlns="http://schemas.openxmlformats.org/spreadsheetml/2006/main" count="1592" uniqueCount="113">
  <si>
    <t>Employee Name</t>
  </si>
  <si>
    <t>Employee ID Number</t>
  </si>
  <si>
    <t>S</t>
  </si>
  <si>
    <t>M</t>
  </si>
  <si>
    <t>T</t>
  </si>
  <si>
    <t>W</t>
  </si>
  <si>
    <t>F</t>
  </si>
  <si>
    <t>Totals</t>
  </si>
  <si>
    <t>Leave Tracking</t>
  </si>
  <si>
    <t>Supervisor Signature &amp; Date</t>
  </si>
  <si>
    <t>Name</t>
  </si>
  <si>
    <t>Instructions</t>
  </si>
  <si>
    <t>Notes</t>
  </si>
  <si>
    <t>Employee Signature &amp; Date</t>
  </si>
  <si>
    <t>Day</t>
  </si>
  <si>
    <t>Date</t>
  </si>
  <si>
    <t>TH</t>
  </si>
  <si>
    <t>FLSA</t>
  </si>
  <si>
    <t>Total</t>
  </si>
  <si>
    <t>HOL</t>
  </si>
  <si>
    <t>VAC</t>
  </si>
  <si>
    <t>PERS</t>
  </si>
  <si>
    <t>OTHER</t>
  </si>
  <si>
    <t>SICKS</t>
  </si>
  <si>
    <t>SICKF</t>
  </si>
  <si>
    <t>Daily</t>
  </si>
  <si>
    <r>
      <rPr>
        <b/>
        <sz val="12"/>
        <color indexed="8"/>
        <rFont val="Calibri"/>
        <family val="2"/>
      </rPr>
      <t>Leave Tracking Key:</t>
    </r>
    <r>
      <rPr>
        <sz val="12"/>
        <color indexed="8"/>
        <rFont val="Calibri"/>
        <family val="2"/>
      </rPr>
      <t xml:space="preserve"> HOL = Holiday, VAC = Vacation or Annual, SICKS = Sick Self, SICKF = Sick Family, PERS = Personal leave for at will employees only, OTHER = Other leave includes administrative, bereavement, and jury duty.  If you record leave time under OTHER please add a description of leave taken. </t>
    </r>
  </si>
  <si>
    <t>Enter</t>
  </si>
  <si>
    <t xml:space="preserve">Time </t>
  </si>
  <si>
    <t>Worked</t>
  </si>
  <si>
    <t xml:space="preserve">Percent </t>
  </si>
  <si>
    <t>for the</t>
  </si>
  <si>
    <t>Month</t>
  </si>
  <si>
    <t>of Time</t>
  </si>
  <si>
    <t>Total Percentage for the Month</t>
  </si>
  <si>
    <t>If you entered time under "OTHER" please enter a description of leave below:</t>
  </si>
  <si>
    <t>Cost objective/funding source  #1</t>
  </si>
  <si>
    <t>Cost objective/funding source  #2</t>
  </si>
  <si>
    <t>Cost objective/funding source  #3</t>
  </si>
  <si>
    <t>Cost objective/funding source  #4</t>
  </si>
  <si>
    <t>Cost objective/funding source  #5</t>
  </si>
  <si>
    <t>I certify that the time reported above is a complete and accurate after-the-fact representation of my time and effort worked on each cost objective/funding source for the month.  I understand that cost objectives/funding sources are not interchangeable and that misrepresenting this information could result in corrective action or termination.</t>
  </si>
  <si>
    <t>Purpose of Timesheets</t>
  </si>
  <si>
    <t>Amount of time I worked during the month</t>
  </si>
  <si>
    <t>What I worked on during the month</t>
  </si>
  <si>
    <t>Total number of hours worked and leave taken =</t>
  </si>
  <si>
    <t>Monthly Employee Time and Effort Report</t>
  </si>
  <si>
    <t>August</t>
  </si>
  <si>
    <t>Cert Code</t>
  </si>
  <si>
    <t>DACA18A</t>
  </si>
  <si>
    <t>DACA4365</t>
  </si>
  <si>
    <t>DACA4027</t>
  </si>
  <si>
    <t>DACA4010</t>
  </si>
  <si>
    <t>Admin</t>
  </si>
  <si>
    <t>IDEA</t>
  </si>
  <si>
    <t>Title IA</t>
  </si>
  <si>
    <t>Title IIIA</t>
  </si>
  <si>
    <t>DUE DATE : This form must be turned into your Human Resources Manager by the 5th (or following business day)  of every month</t>
  </si>
  <si>
    <t>Mike Smith</t>
  </si>
  <si>
    <t>Jury Duty</t>
  </si>
  <si>
    <t>CSI Monthly Employee Time and Effort Report Instructions</t>
  </si>
  <si>
    <t>2. Enter the time worked each day next to the date. This is the third column from the left.</t>
  </si>
  <si>
    <t>3. For CSI employees that earn overtime (i.e., FLSA non exempt employees), you must enter the entire first week of the month on the timesheet even if the month starts in the middle of the week.  Leave taken in the prior month will not be double counted in the current month. If you are unsure if you earn overtime please contact HR.</t>
  </si>
  <si>
    <t>4. Remember to enter holiday hours.</t>
  </si>
  <si>
    <t>7. Review, print, sign and date the time and effort report.</t>
  </si>
  <si>
    <t>8. Give the completed time and effort report to your supervisor to sign.</t>
  </si>
  <si>
    <t>5. On the right hand side of the time and effort report, under each cost objective/funding source enter the account code (or use the drop down box to select an account code) that represents the work you performed during the month. If you are unsure of what account code to use please contact your supervisor or HR.  If you receive an error message click on the "cancel" button instead of the "retry" button.  Also, to access the drop down list, left click on the cell, then left click on the small triangle that appears to the right of the cell.</t>
  </si>
  <si>
    <t>6. On the right hand side of the time and effort report enter the percentage you worked for the month on each cost objective/funding source.</t>
  </si>
  <si>
    <t xml:space="preserve">2.  Time and effort reports must be submitted by the due date.  If an employee is not available, the supervisor
must prepare, sign and submit the time and effort report for the employee without the employee signature. If the supervisor is not available, the employee must prepare, sign and submit the time and effort report without the supervisor signature. Missing signatures are required to be sumitted at the earliest possible opportunity.
</t>
  </si>
  <si>
    <t xml:space="preserve">3. CSI employees are required to complete the time and effort report form using excel to ensure that the
form is legible and to prevent errors.
</t>
  </si>
  <si>
    <t>All CSI employees must complete time and effort reports for every pay period, in order to keep track of leave taken.  It is important to accurately complete time and effort reports. Misrepresenting information reported on the time and effort report could result in corrective action or termination.</t>
  </si>
  <si>
    <t>9. Turn in your time &amp; effort report to Human Resources by the due date.</t>
  </si>
  <si>
    <t xml:space="preserve">1. Time and effort reports must be turned into Human Resources every month (due date is determined and communicated monthly by HR). </t>
  </si>
  <si>
    <t>Perkins</t>
  </si>
  <si>
    <t>DACA4048</t>
  </si>
  <si>
    <t>1.  Enter your name and employee  identification  number.   If  you  do  not  remember  your employee identification number or position number, please contact Human Resources.</t>
  </si>
  <si>
    <t>Title IIA</t>
  </si>
  <si>
    <t>DACA4367</t>
  </si>
  <si>
    <t>July 2019</t>
  </si>
  <si>
    <t>August 2019</t>
  </si>
  <si>
    <t>September 2019</t>
  </si>
  <si>
    <t>October 2019</t>
  </si>
  <si>
    <t>November 2019</t>
  </si>
  <si>
    <t>December 2019</t>
  </si>
  <si>
    <t>January 2020</t>
  </si>
  <si>
    <t>February 2020</t>
  </si>
  <si>
    <t>March 2020</t>
  </si>
  <si>
    <t>April 2020</t>
  </si>
  <si>
    <t>May 2020</t>
  </si>
  <si>
    <t>June 2020</t>
  </si>
  <si>
    <t>NLA DACA6282</t>
  </si>
  <si>
    <t xml:space="preserve">Perkins           DACA 4048 </t>
  </si>
  <si>
    <t>Title IIIA         DACA 4365</t>
  </si>
  <si>
    <t>Title IIA             DACA 4367</t>
  </si>
  <si>
    <t>Title IA DACA4010</t>
  </si>
  <si>
    <t>IDEA DACA4027</t>
  </si>
  <si>
    <t>CSI Admin DACA18A</t>
  </si>
  <si>
    <t>Grant Activity Tracking</t>
  </si>
  <si>
    <t>DACA6282</t>
  </si>
  <si>
    <t>NLA</t>
  </si>
  <si>
    <t>CSI Employee Activity Tracking-July 2019</t>
  </si>
  <si>
    <t>TOTALS</t>
  </si>
  <si>
    <t>CSI Employee Activity Tracking-August 2019</t>
  </si>
  <si>
    <t>CSI Employee Activity Tracking-September 2019</t>
  </si>
  <si>
    <t>CSI Employee Activity Tracking-October 2019</t>
  </si>
  <si>
    <t>CSI Employee Activity Tracking-November 2019</t>
  </si>
  <si>
    <t>CSI Employee Activity Tracking-December 2019</t>
  </si>
  <si>
    <t>CSI Employee Activity Tracking-March 2020</t>
  </si>
  <si>
    <t>CSI Employee Activity Tracking-February 2020</t>
  </si>
  <si>
    <t>CSI Employee Activity Tracking-January 2020</t>
  </si>
  <si>
    <t>CSI Employee Activity Tracking-April 2020</t>
  </si>
  <si>
    <t>CSI Employee Activity Tracking-May 2020</t>
  </si>
  <si>
    <t>CSI Employee Activity Tracking-June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</si>
</sst>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indexed="8"/>
      <name val="Calibri"/>
      <family val="2"/>
    </font>
    <font>
      <b/>
      <sz val="12"/>
      <color indexed="8"/>
      <name val="Calibri"/>
      <family val="2"/>
    </font>
    <font>
      <b/>
      <sz val="11"/>
      <color theme="1"/>
      <name val="Calibri"/>
      <family val="2"/>
      <scheme val="minor"/>
    </font>
    <font>
      <sz val="12"/>
      <color theme="1"/>
      <name val="Calibri"/>
      <family val="2"/>
      <scheme val="minor"/>
    </font>
    <font>
      <sz val="14"/>
      <color theme="1"/>
      <name val="Calibri"/>
      <family val="2"/>
      <scheme val="minor"/>
    </font>
    <font>
      <sz val="12"/>
      <color rgb="FFFF0000"/>
      <name val="Calibri"/>
      <family val="2"/>
      <scheme val="minor"/>
    </font>
    <font>
      <b/>
      <sz val="20"/>
      <color theme="1"/>
      <name val="Calibri"/>
      <family val="2"/>
      <scheme val="minor"/>
    </font>
    <font>
      <u/>
      <sz val="14"/>
      <color theme="1"/>
      <name val="Calibri"/>
      <family val="2"/>
      <scheme val="minor"/>
    </font>
    <font>
      <sz val="9"/>
      <color theme="1"/>
      <name val="Calibri"/>
      <family val="2"/>
      <scheme val="minor"/>
    </font>
    <font>
      <b/>
      <sz val="14"/>
      <color theme="1"/>
      <name val="Calibri"/>
      <family val="2"/>
      <scheme val="minor"/>
    </font>
    <font>
      <sz val="14"/>
      <color rgb="FFFF0000"/>
      <name val="Calibri"/>
      <family val="2"/>
      <scheme val="minor"/>
    </font>
    <font>
      <b/>
      <sz val="18"/>
      <color theme="1"/>
      <name val="Calibri"/>
      <family val="2"/>
      <scheme val="minor"/>
    </font>
    <font>
      <b/>
      <sz val="12"/>
      <color theme="1"/>
      <name val="Calibri"/>
      <family val="2"/>
      <scheme val="minor"/>
    </font>
    <font>
      <sz val="12"/>
      <name val="Calibri"/>
      <family val="2"/>
      <scheme val="minor"/>
    </font>
  </fonts>
  <fills count="13">
    <fill>
      <patternFill patternType="none"/>
    </fill>
    <fill>
      <patternFill patternType="gray125"/>
    </fill>
    <fill>
      <patternFill patternType="gray0625"/>
    </fill>
    <fill>
      <patternFill patternType="solid">
        <fgColor rgb="FFFFFF00"/>
        <bgColor indexed="64"/>
      </patternFill>
    </fill>
    <fill>
      <patternFill patternType="solid">
        <fgColor rgb="FFFF0000"/>
        <bgColor indexed="64"/>
      </patternFill>
    </fill>
    <fill>
      <patternFill patternType="lightUp"/>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gray0625">
        <bgColor theme="9" tint="0.79998168889431442"/>
      </patternFill>
    </fill>
    <fill>
      <patternFill patternType="solid">
        <fgColor theme="0"/>
        <bgColor indexed="64"/>
      </patternFill>
    </fill>
  </fills>
  <borders count="42">
    <border>
      <left/>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ck">
        <color auto="1"/>
      </bottom>
      <diagonal/>
    </border>
    <border>
      <left style="medium">
        <color indexed="64"/>
      </left>
      <right style="medium">
        <color indexed="64"/>
      </right>
      <top style="thin">
        <color indexed="64"/>
      </top>
      <bottom style="medium">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style="medium">
        <color indexed="64"/>
      </bottom>
      <diagonal/>
    </border>
    <border>
      <left/>
      <right style="medium">
        <color indexed="64"/>
      </right>
      <top style="medium">
        <color indexed="64"/>
      </top>
      <bottom/>
      <diagonal/>
    </border>
    <border>
      <left/>
      <right/>
      <top/>
      <bottom style="double">
        <color indexed="64"/>
      </bottom>
      <diagonal/>
    </border>
    <border>
      <left style="thin">
        <color indexed="64"/>
      </left>
      <right style="medium">
        <color indexed="64"/>
      </right>
      <top style="thin">
        <color indexed="64"/>
      </top>
      <bottom/>
      <diagonal/>
    </border>
    <border>
      <left style="thick">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255">
    <xf numFmtId="0" fontId="0" fillId="0" borderId="0" xfId="0"/>
    <xf numFmtId="0" fontId="4" fillId="0" borderId="0" xfId="0" applyFont="1" applyAlignment="1" applyProtection="1">
      <alignment horizontal="center"/>
    </xf>
    <xf numFmtId="0" fontId="4" fillId="0" borderId="0" xfId="0" applyFont="1" applyAlignment="1" applyProtection="1">
      <alignment horizontal="left"/>
    </xf>
    <xf numFmtId="0" fontId="4" fillId="0" borderId="2" xfId="0" applyFont="1" applyFill="1" applyBorder="1" applyAlignment="1" applyProtection="1">
      <alignment horizontal="center"/>
    </xf>
    <xf numFmtId="2" fontId="4" fillId="3" borderId="3" xfId="0" applyNumberFormat="1" applyFont="1" applyFill="1" applyBorder="1" applyAlignment="1" applyProtection="1">
      <alignment horizontal="center"/>
    </xf>
    <xf numFmtId="2" fontId="4" fillId="3" borderId="4" xfId="0" applyNumberFormat="1" applyFont="1" applyFill="1" applyBorder="1" applyAlignment="1" applyProtection="1">
      <alignment horizontal="center"/>
    </xf>
    <xf numFmtId="2" fontId="4" fillId="3" borderId="5" xfId="0" applyNumberFormat="1" applyFont="1" applyFill="1" applyBorder="1" applyAlignment="1" applyProtection="1">
      <alignment horizontal="center"/>
    </xf>
    <xf numFmtId="0" fontId="4" fillId="0" borderId="4" xfId="0" applyFont="1" applyFill="1" applyBorder="1" applyAlignment="1" applyProtection="1">
      <alignment horizontal="center"/>
    </xf>
    <xf numFmtId="0" fontId="4" fillId="0" borderId="1" xfId="0" applyFont="1" applyFill="1" applyBorder="1" applyAlignment="1" applyProtection="1">
      <alignment horizontal="center"/>
    </xf>
    <xf numFmtId="2" fontId="4" fillId="0" borderId="0" xfId="0" applyNumberFormat="1" applyFont="1" applyAlignment="1" applyProtection="1">
      <alignment horizontal="center"/>
    </xf>
    <xf numFmtId="2" fontId="4" fillId="3" borderId="3" xfId="0" applyNumberFormat="1" applyFont="1" applyFill="1" applyBorder="1" applyAlignment="1" applyProtection="1">
      <alignment horizontal="center"/>
      <protection locked="0"/>
    </xf>
    <xf numFmtId="2" fontId="4" fillId="3" borderId="4" xfId="0" applyNumberFormat="1" applyFont="1" applyFill="1" applyBorder="1" applyAlignment="1" applyProtection="1">
      <alignment horizontal="center"/>
      <protection locked="0"/>
    </xf>
    <xf numFmtId="0" fontId="4" fillId="0" borderId="0" xfId="0" applyFont="1" applyAlignment="1" applyProtection="1"/>
    <xf numFmtId="0" fontId="6" fillId="0" borderId="0" xfId="0" applyFont="1" applyAlignment="1" applyProtection="1"/>
    <xf numFmtId="0" fontId="7" fillId="0" borderId="0" xfId="0" applyFont="1" applyAlignment="1" applyProtection="1"/>
    <xf numFmtId="2" fontId="4" fillId="0" borderId="0" xfId="0" applyNumberFormat="1" applyFont="1" applyFill="1" applyBorder="1" applyAlignment="1" applyProtection="1">
      <alignment horizontal="center"/>
    </xf>
    <xf numFmtId="0" fontId="4" fillId="3" borderId="7" xfId="0" applyFont="1" applyFill="1" applyBorder="1" applyAlignment="1" applyProtection="1">
      <alignment horizontal="center"/>
    </xf>
    <xf numFmtId="0" fontId="4" fillId="3" borderId="4" xfId="0" applyFont="1" applyFill="1" applyBorder="1" applyAlignment="1" applyProtection="1">
      <alignment horizontal="center"/>
    </xf>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0" applyFont="1" applyFill="1" applyAlignment="1" applyProtection="1"/>
    <xf numFmtId="0" fontId="4" fillId="0" borderId="8" xfId="0" applyFont="1" applyFill="1" applyBorder="1" applyAlignment="1" applyProtection="1">
      <alignment horizontal="center"/>
    </xf>
    <xf numFmtId="0" fontId="4" fillId="0" borderId="10" xfId="0" applyFont="1" applyFill="1" applyBorder="1" applyAlignment="1" applyProtection="1">
      <alignment horizontal="center"/>
    </xf>
    <xf numFmtId="2" fontId="4" fillId="0" borderId="3" xfId="0" applyNumberFormat="1" applyFont="1" applyFill="1" applyBorder="1" applyAlignment="1" applyProtection="1">
      <alignment horizontal="center"/>
      <protection locked="0"/>
    </xf>
    <xf numFmtId="2" fontId="4" fillId="0" borderId="4" xfId="0" applyNumberFormat="1" applyFont="1" applyFill="1" applyBorder="1" applyAlignment="1" applyProtection="1">
      <alignment horizontal="center"/>
    </xf>
    <xf numFmtId="2" fontId="4" fillId="0" borderId="3" xfId="0" applyNumberFormat="1" applyFont="1" applyFill="1" applyBorder="1" applyAlignment="1" applyProtection="1">
      <alignment horizontal="center"/>
    </xf>
    <xf numFmtId="2" fontId="4" fillId="0" borderId="11" xfId="0" applyNumberFormat="1" applyFont="1" applyFill="1" applyBorder="1" applyAlignment="1" applyProtection="1">
      <alignment horizontal="center"/>
    </xf>
    <xf numFmtId="0" fontId="4" fillId="0" borderId="0" xfId="0" applyFont="1" applyFill="1" applyBorder="1" applyAlignment="1" applyProtection="1">
      <alignment horizontal="left"/>
    </xf>
    <xf numFmtId="2" fontId="4" fillId="0" borderId="12" xfId="0" applyNumberFormat="1" applyFont="1" applyFill="1" applyBorder="1" applyAlignment="1" applyProtection="1">
      <alignment horizontal="center"/>
    </xf>
    <xf numFmtId="0" fontId="8" fillId="0" borderId="13" xfId="0" applyFont="1" applyFill="1" applyBorder="1" applyAlignment="1" applyProtection="1">
      <alignment horizontal="left"/>
    </xf>
    <xf numFmtId="49" fontId="5" fillId="0" borderId="14" xfId="0" applyNumberFormat="1" applyFont="1" applyFill="1" applyBorder="1" applyAlignment="1" applyProtection="1">
      <alignment horizontal="left"/>
      <protection locked="0"/>
    </xf>
    <xf numFmtId="0" fontId="5" fillId="0" borderId="15"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5" fillId="0" borderId="0" xfId="0" applyFont="1" applyFill="1" applyAlignment="1" applyProtection="1"/>
    <xf numFmtId="0" fontId="5" fillId="0" borderId="14" xfId="0" applyFont="1" applyFill="1" applyBorder="1" applyAlignment="1" applyProtection="1">
      <alignment horizontal="left"/>
      <protection locked="0"/>
    </xf>
    <xf numFmtId="0" fontId="5" fillId="0" borderId="0" xfId="0" applyFont="1" applyFill="1" applyAlignment="1" applyProtection="1">
      <alignment horizontal="center"/>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wrapText="1"/>
    </xf>
    <xf numFmtId="0" fontId="4" fillId="0" borderId="0" xfId="0" applyFont="1" applyBorder="1" applyAlignment="1" applyProtection="1"/>
    <xf numFmtId="0" fontId="4" fillId="0" borderId="0" xfId="0" applyFont="1" applyBorder="1" applyAlignment="1" applyProtection="1">
      <alignment horizontal="left"/>
    </xf>
    <xf numFmtId="0" fontId="6" fillId="0" borderId="0" xfId="0" applyFont="1" applyBorder="1" applyAlignment="1" applyProtection="1"/>
    <xf numFmtId="0" fontId="0" fillId="0" borderId="0" xfId="0" applyBorder="1" applyAlignment="1" applyProtection="1"/>
    <xf numFmtId="0" fontId="9" fillId="0" borderId="0" xfId="0" applyFont="1" applyAlignment="1" applyProtection="1">
      <alignment horizontal="center"/>
    </xf>
    <xf numFmtId="2" fontId="9" fillId="0" borderId="0" xfId="0" applyNumberFormat="1" applyFont="1" applyAlignment="1" applyProtection="1">
      <alignment horizontal="center"/>
    </xf>
    <xf numFmtId="2" fontId="5" fillId="0" borderId="0" xfId="0" applyNumberFormat="1" applyFont="1" applyFill="1" applyBorder="1" applyAlignment="1" applyProtection="1">
      <alignment horizontal="center"/>
    </xf>
    <xf numFmtId="2" fontId="5" fillId="0" borderId="0" xfId="0" applyNumberFormat="1" applyFont="1" applyFill="1" applyBorder="1" applyAlignment="1" applyProtection="1">
      <alignment horizontal="left"/>
    </xf>
    <xf numFmtId="9" fontId="5" fillId="0" borderId="6" xfId="0" applyNumberFormat="1" applyFont="1" applyFill="1" applyBorder="1" applyAlignment="1" applyProtection="1">
      <alignment horizontal="center"/>
    </xf>
    <xf numFmtId="2" fontId="4" fillId="0" borderId="0" xfId="0" applyNumberFormat="1" applyFont="1" applyFill="1" applyBorder="1" applyAlignment="1" applyProtection="1">
      <alignment horizontal="left"/>
    </xf>
    <xf numFmtId="0" fontId="10" fillId="0" borderId="9" xfId="0" applyFont="1" applyFill="1" applyBorder="1" applyAlignment="1" applyProtection="1">
      <alignment horizontal="center"/>
    </xf>
    <xf numFmtId="0" fontId="4" fillId="4" borderId="0" xfId="0" applyFont="1" applyFill="1" applyAlignment="1" applyProtection="1"/>
    <xf numFmtId="2" fontId="4" fillId="3" borderId="7" xfId="0" applyNumberFormat="1" applyFont="1" applyFill="1" applyBorder="1" applyAlignment="1" applyProtection="1">
      <alignment horizontal="center"/>
    </xf>
    <xf numFmtId="0" fontId="10" fillId="0" borderId="0" xfId="0" applyFont="1" applyFill="1" applyAlignment="1" applyProtection="1">
      <alignment horizontal="center"/>
    </xf>
    <xf numFmtId="2" fontId="4" fillId="2" borderId="4" xfId="0" applyNumberFormat="1" applyFont="1" applyFill="1" applyBorder="1" applyAlignment="1" applyProtection="1">
      <alignment horizontal="center"/>
    </xf>
    <xf numFmtId="2" fontId="4" fillId="2" borderId="1" xfId="0" applyNumberFormat="1" applyFont="1" applyFill="1" applyBorder="1" applyAlignment="1" applyProtection="1">
      <alignment horizontal="center"/>
    </xf>
    <xf numFmtId="2" fontId="4" fillId="0" borderId="16" xfId="0" applyNumberFormat="1" applyFont="1" applyFill="1" applyBorder="1" applyAlignment="1" applyProtection="1">
      <alignment horizontal="center"/>
      <protection locked="0"/>
    </xf>
    <xf numFmtId="2" fontId="4" fillId="3" borderId="16" xfId="0" applyNumberFormat="1" applyFont="1" applyFill="1" applyBorder="1" applyAlignment="1" applyProtection="1">
      <alignment horizontal="center"/>
      <protection locked="0"/>
    </xf>
    <xf numFmtId="0" fontId="4" fillId="0" borderId="17" xfId="0" applyFont="1" applyFill="1" applyBorder="1" applyAlignment="1" applyProtection="1">
      <alignment horizontal="center"/>
    </xf>
    <xf numFmtId="0" fontId="4" fillId="3" borderId="17" xfId="0" applyFont="1" applyFill="1" applyBorder="1" applyAlignment="1" applyProtection="1">
      <alignment horizontal="center"/>
    </xf>
    <xf numFmtId="0" fontId="4" fillId="0" borderId="0" xfId="0" applyFont="1" applyFill="1" applyBorder="1" applyAlignment="1" applyProtection="1">
      <alignment horizontal="center"/>
    </xf>
    <xf numFmtId="2" fontId="4" fillId="3" borderId="18" xfId="0" applyNumberFormat="1" applyFont="1" applyFill="1" applyBorder="1" applyAlignment="1" applyProtection="1">
      <alignment horizontal="center"/>
      <protection locked="0"/>
    </xf>
    <xf numFmtId="2" fontId="4" fillId="3" borderId="19" xfId="0" applyNumberFormat="1" applyFont="1" applyFill="1" applyBorder="1" applyAlignment="1" applyProtection="1">
      <alignment horizontal="center"/>
      <protection locked="0"/>
    </xf>
    <xf numFmtId="0" fontId="4" fillId="3" borderId="20" xfId="0" applyFont="1" applyFill="1" applyBorder="1" applyAlignment="1" applyProtection="1">
      <alignment horizontal="center"/>
    </xf>
    <xf numFmtId="0" fontId="4" fillId="0" borderId="9" xfId="0" applyFont="1" applyFill="1" applyBorder="1" applyAlignment="1" applyProtection="1">
      <alignment horizontal="center"/>
    </xf>
    <xf numFmtId="0" fontId="0" fillId="0" borderId="9" xfId="0" applyBorder="1"/>
    <xf numFmtId="2" fontId="4" fillId="5" borderId="16" xfId="0" applyNumberFormat="1" applyFont="1" applyFill="1" applyBorder="1" applyAlignment="1" applyProtection="1">
      <alignment horizontal="center"/>
      <protection locked="0"/>
    </xf>
    <xf numFmtId="2" fontId="4" fillId="0" borderId="21" xfId="0" applyNumberFormat="1" applyFont="1" applyFill="1" applyBorder="1" applyAlignment="1" applyProtection="1">
      <alignment horizontal="center"/>
      <protection locked="0"/>
    </xf>
    <xf numFmtId="2" fontId="4" fillId="3" borderId="1" xfId="0" applyNumberFormat="1" applyFont="1" applyFill="1" applyBorder="1" applyAlignment="1" applyProtection="1">
      <alignment horizontal="center"/>
    </xf>
    <xf numFmtId="2" fontId="4" fillId="0" borderId="2" xfId="0" applyNumberFormat="1" applyFont="1" applyFill="1" applyBorder="1" applyAlignment="1" applyProtection="1">
      <alignment horizontal="center"/>
    </xf>
    <xf numFmtId="0" fontId="11" fillId="0" borderId="0" xfId="0" applyFont="1" applyAlignment="1" applyProtection="1"/>
    <xf numFmtId="0" fontId="0" fillId="0" borderId="0" xfId="0" applyAlignment="1" applyProtection="1"/>
    <xf numFmtId="0" fontId="5" fillId="0" borderId="9" xfId="0" applyFont="1" applyFill="1" applyBorder="1" applyAlignment="1" applyProtection="1">
      <alignment horizontal="center"/>
    </xf>
    <xf numFmtId="0" fontId="5" fillId="0" borderId="0" xfId="0" applyFont="1" applyAlignment="1" applyProtection="1">
      <alignment horizontal="center"/>
    </xf>
    <xf numFmtId="0" fontId="4" fillId="0" borderId="9" xfId="0" applyFont="1" applyFill="1" applyBorder="1" applyAlignment="1" applyProtection="1">
      <alignment horizontal="center"/>
    </xf>
    <xf numFmtId="0" fontId="4" fillId="0" borderId="0" xfId="0" applyFont="1" applyAlignment="1" applyProtection="1">
      <alignment horizontal="center"/>
    </xf>
    <xf numFmtId="0" fontId="13" fillId="0" borderId="0" xfId="0" applyFont="1" applyAlignment="1" applyProtection="1"/>
    <xf numFmtId="0" fontId="10" fillId="0" borderId="0" xfId="0" applyFont="1" applyAlignment="1" applyProtection="1"/>
    <xf numFmtId="0" fontId="5" fillId="0" borderId="0" xfId="0" applyFont="1" applyAlignment="1">
      <alignment vertical="top"/>
    </xf>
    <xf numFmtId="0" fontId="10" fillId="0" borderId="9" xfId="0" applyFont="1" applyBorder="1" applyAlignment="1">
      <alignment horizontal="justify" vertical="top"/>
    </xf>
    <xf numFmtId="0" fontId="5" fillId="0" borderId="9" xfId="0" applyFont="1" applyBorder="1" applyAlignment="1">
      <alignment vertical="top"/>
    </xf>
    <xf numFmtId="2" fontId="4" fillId="0" borderId="17" xfId="0" applyNumberFormat="1" applyFont="1" applyFill="1" applyBorder="1" applyAlignment="1" applyProtection="1">
      <alignment horizontal="center"/>
    </xf>
    <xf numFmtId="0" fontId="4" fillId="0" borderId="21" xfId="0" applyFont="1" applyFill="1" applyBorder="1" applyAlignment="1" applyProtection="1">
      <alignment horizontal="center"/>
    </xf>
    <xf numFmtId="0" fontId="4" fillId="0" borderId="28" xfId="0" applyFont="1" applyFill="1" applyBorder="1" applyAlignment="1" applyProtection="1">
      <alignment horizontal="center"/>
    </xf>
    <xf numFmtId="0" fontId="4" fillId="0" borderId="30" xfId="0" applyFont="1" applyFill="1" applyBorder="1" applyAlignment="1" applyProtection="1">
      <alignment horizontal="center"/>
    </xf>
    <xf numFmtId="0" fontId="4" fillId="0" borderId="22" xfId="0" applyFont="1" applyBorder="1" applyAlignment="1" applyProtection="1"/>
    <xf numFmtId="0" fontId="0" fillId="0" borderId="22" xfId="0" applyBorder="1" applyAlignment="1" applyProtection="1"/>
    <xf numFmtId="49" fontId="0" fillId="0" borderId="0" xfId="0" applyNumberFormat="1" applyFont="1" applyAlignment="1" applyProtection="1">
      <alignment horizontal="left"/>
    </xf>
    <xf numFmtId="0" fontId="5" fillId="0" borderId="0" xfId="0" applyNumberFormat="1" applyFont="1" applyAlignment="1" applyProtection="1">
      <alignment wrapText="1"/>
    </xf>
    <xf numFmtId="0" fontId="0" fillId="0" borderId="0" xfId="0" applyAlignment="1" applyProtection="1">
      <alignment wrapText="1"/>
    </xf>
    <xf numFmtId="0" fontId="4" fillId="0" borderId="0" xfId="0" applyFont="1" applyFill="1" applyBorder="1" applyAlignment="1" applyProtection="1"/>
    <xf numFmtId="2" fontId="4" fillId="0" borderId="4" xfId="0" applyNumberFormat="1" applyFont="1" applyFill="1" applyBorder="1" applyAlignment="1" applyProtection="1">
      <alignment horizontal="center"/>
      <protection locked="0"/>
    </xf>
    <xf numFmtId="2" fontId="4" fillId="2" borderId="12" xfId="0" applyNumberFormat="1" applyFont="1" applyFill="1" applyBorder="1" applyAlignment="1" applyProtection="1">
      <alignment horizontal="center"/>
    </xf>
    <xf numFmtId="2" fontId="4" fillId="0" borderId="19" xfId="0" applyNumberFormat="1" applyFont="1" applyFill="1" applyBorder="1" applyAlignment="1" applyProtection="1">
      <alignment horizontal="center"/>
      <protection locked="0"/>
    </xf>
    <xf numFmtId="2" fontId="4" fillId="0" borderId="12" xfId="0" applyNumberFormat="1" applyFont="1" applyFill="1" applyBorder="1" applyAlignment="1" applyProtection="1">
      <alignment horizontal="center"/>
      <protection locked="0"/>
    </xf>
    <xf numFmtId="2" fontId="4" fillId="0" borderId="19" xfId="0" applyNumberFormat="1" applyFont="1" applyFill="1" applyBorder="1" applyAlignment="1" applyProtection="1">
      <alignment horizontal="center"/>
    </xf>
    <xf numFmtId="2" fontId="4" fillId="0" borderId="18" xfId="0" applyNumberFormat="1" applyFont="1" applyFill="1" applyBorder="1" applyAlignment="1" applyProtection="1">
      <alignment horizontal="center"/>
      <protection locked="0"/>
    </xf>
    <xf numFmtId="9" fontId="5" fillId="0" borderId="0" xfId="0" applyNumberFormat="1" applyFont="1" applyFill="1" applyBorder="1" applyAlignment="1" applyProtection="1">
      <alignment horizontal="center"/>
    </xf>
    <xf numFmtId="2" fontId="4" fillId="0" borderId="30" xfId="0" applyNumberFormat="1" applyFont="1" applyFill="1" applyBorder="1" applyAlignment="1" applyProtection="1">
      <alignment horizontal="center"/>
      <protection locked="0"/>
    </xf>
    <xf numFmtId="2" fontId="4" fillId="0" borderId="1" xfId="0" applyNumberFormat="1" applyFont="1" applyFill="1" applyBorder="1" applyAlignment="1" applyProtection="1">
      <alignment horizontal="center"/>
    </xf>
    <xf numFmtId="0" fontId="4" fillId="0" borderId="7" xfId="0" applyFont="1" applyFill="1" applyBorder="1" applyAlignment="1" applyProtection="1">
      <alignment horizontal="center"/>
    </xf>
    <xf numFmtId="2" fontId="4" fillId="0" borderId="5" xfId="0" applyNumberFormat="1" applyFont="1" applyFill="1" applyBorder="1" applyAlignment="1" applyProtection="1">
      <alignment horizontal="center"/>
    </xf>
    <xf numFmtId="0" fontId="4" fillId="0" borderId="9" xfId="0" applyFont="1" applyBorder="1" applyAlignment="1" applyProtection="1"/>
    <xf numFmtId="0" fontId="0" fillId="0" borderId="27" xfId="0" applyBorder="1" applyAlignment="1" applyProtection="1">
      <alignment wrapText="1"/>
    </xf>
    <xf numFmtId="0" fontId="4" fillId="0" borderId="0" xfId="0" applyFont="1" applyBorder="1" applyAlignment="1" applyProtection="1">
      <alignment horizontal="left" wrapText="1"/>
    </xf>
    <xf numFmtId="0" fontId="4" fillId="0" borderId="9" xfId="0" applyFont="1" applyBorder="1" applyAlignment="1" applyProtection="1">
      <alignment horizontal="left" wrapText="1"/>
    </xf>
    <xf numFmtId="0" fontId="0" fillId="0" borderId="0" xfId="0" applyBorder="1" applyAlignment="1" applyProtection="1">
      <alignment wrapText="1"/>
    </xf>
    <xf numFmtId="0" fontId="11" fillId="0" borderId="31" xfId="0" applyFont="1" applyBorder="1" applyAlignment="1" applyProtection="1"/>
    <xf numFmtId="2" fontId="4" fillId="0" borderId="31" xfId="0" applyNumberFormat="1" applyFont="1" applyFill="1" applyBorder="1" applyAlignment="1" applyProtection="1">
      <alignment horizontal="left"/>
    </xf>
    <xf numFmtId="49" fontId="4" fillId="0" borderId="0" xfId="0" applyNumberFormat="1" applyFont="1" applyFill="1" applyBorder="1" applyAlignment="1" applyProtection="1">
      <alignment wrapText="1"/>
      <protection locked="0"/>
    </xf>
    <xf numFmtId="0" fontId="0" fillId="0" borderId="0" xfId="0" applyBorder="1" applyAlignment="1" applyProtection="1">
      <alignment wrapText="1"/>
      <protection locked="0"/>
    </xf>
    <xf numFmtId="2" fontId="5" fillId="0" borderId="0" xfId="0" applyNumberFormat="1" applyFont="1" applyFill="1" applyBorder="1" applyAlignment="1" applyProtection="1">
      <alignment wrapText="1"/>
    </xf>
    <xf numFmtId="2" fontId="5" fillId="0" borderId="9" xfId="0" applyNumberFormat="1" applyFont="1" applyFill="1" applyBorder="1" applyAlignment="1" applyProtection="1">
      <alignment wrapText="1"/>
    </xf>
    <xf numFmtId="49" fontId="0" fillId="0" borderId="0" xfId="0" applyNumberFormat="1" applyFont="1" applyBorder="1" applyAlignment="1" applyProtection="1">
      <alignment horizontal="left"/>
    </xf>
    <xf numFmtId="0" fontId="4" fillId="0" borderId="22" xfId="0" applyFont="1" applyBorder="1" applyAlignment="1" applyProtection="1"/>
    <xf numFmtId="0" fontId="0" fillId="0" borderId="22" xfId="0" applyBorder="1" applyAlignment="1" applyProtection="1"/>
    <xf numFmtId="0" fontId="5" fillId="0" borderId="0" xfId="0" applyFont="1" applyAlignment="1" applyProtection="1">
      <alignment horizontal="center"/>
    </xf>
    <xf numFmtId="0" fontId="0" fillId="0" borderId="0" xfId="0" applyAlignment="1" applyProtection="1"/>
    <xf numFmtId="0" fontId="5" fillId="0" borderId="9" xfId="0" applyFont="1" applyFill="1" applyBorder="1" applyAlignment="1" applyProtection="1">
      <alignment horizontal="center"/>
    </xf>
    <xf numFmtId="49" fontId="0" fillId="0" borderId="0" xfId="0" applyNumberFormat="1" applyFont="1" applyAlignment="1" applyProtection="1">
      <alignment horizontal="left"/>
    </xf>
    <xf numFmtId="0" fontId="0" fillId="0" borderId="0" xfId="0" applyAlignment="1" applyProtection="1">
      <alignment wrapText="1"/>
    </xf>
    <xf numFmtId="2" fontId="4" fillId="7" borderId="3" xfId="0" applyNumberFormat="1" applyFont="1" applyFill="1" applyBorder="1" applyAlignment="1" applyProtection="1">
      <alignment horizontal="center"/>
    </xf>
    <xf numFmtId="2" fontId="13" fillId="0" borderId="33" xfId="0" applyNumberFormat="1" applyFont="1" applyFill="1" applyBorder="1" applyAlignment="1" applyProtection="1">
      <alignment horizontal="center"/>
    </xf>
    <xf numFmtId="0" fontId="13" fillId="0" borderId="34" xfId="0" applyFont="1" applyFill="1" applyBorder="1" applyAlignment="1" applyProtection="1">
      <alignment horizontal="center"/>
    </xf>
    <xf numFmtId="0" fontId="4" fillId="0" borderId="2" xfId="0" applyFont="1" applyFill="1" applyBorder="1" applyAlignment="1" applyProtection="1">
      <alignment horizontal="center" wrapText="1"/>
    </xf>
    <xf numFmtId="0" fontId="13" fillId="0" borderId="35" xfId="0" applyFont="1" applyFill="1" applyBorder="1" applyAlignment="1" applyProtection="1">
      <alignment horizontal="center"/>
    </xf>
    <xf numFmtId="0" fontId="0" fillId="0" borderId="0" xfId="0" applyAlignment="1" applyProtection="1">
      <alignment vertical="top"/>
    </xf>
    <xf numFmtId="2" fontId="4" fillId="7" borderId="19" xfId="0" applyNumberFormat="1" applyFont="1" applyFill="1" applyBorder="1" applyAlignment="1" applyProtection="1">
      <alignment horizontal="center"/>
    </xf>
    <xf numFmtId="2" fontId="4" fillId="7" borderId="3" xfId="0" applyNumberFormat="1" applyFont="1" applyFill="1" applyBorder="1" applyAlignment="1" applyProtection="1">
      <alignment horizontal="center"/>
      <protection locked="0"/>
    </xf>
    <xf numFmtId="10" fontId="5" fillId="0" borderId="36" xfId="0" applyNumberFormat="1" applyFont="1" applyFill="1" applyBorder="1" applyAlignment="1" applyProtection="1">
      <alignment horizontal="center"/>
    </xf>
    <xf numFmtId="0" fontId="5" fillId="0" borderId="14" xfId="0" applyFont="1" applyFill="1" applyBorder="1" applyAlignment="1" applyProtection="1">
      <alignment horizontal="left"/>
    </xf>
    <xf numFmtId="49" fontId="5" fillId="0" borderId="14" xfId="0" applyNumberFormat="1" applyFont="1" applyFill="1" applyBorder="1" applyAlignment="1" applyProtection="1">
      <alignment horizontal="left"/>
    </xf>
    <xf numFmtId="0" fontId="4" fillId="7" borderId="2" xfId="0" applyFont="1" applyFill="1" applyBorder="1" applyAlignment="1" applyProtection="1">
      <alignment horizontal="center" wrapText="1"/>
    </xf>
    <xf numFmtId="0" fontId="4" fillId="8" borderId="4" xfId="0" applyFont="1" applyFill="1" applyBorder="1" applyAlignment="1" applyProtection="1">
      <alignment horizontal="center"/>
    </xf>
    <xf numFmtId="0" fontId="4" fillId="8" borderId="21" xfId="0" applyFont="1" applyFill="1" applyBorder="1" applyAlignment="1" applyProtection="1">
      <alignment horizontal="center"/>
    </xf>
    <xf numFmtId="0" fontId="4" fillId="9" borderId="4" xfId="0" applyFont="1" applyFill="1" applyBorder="1" applyAlignment="1" applyProtection="1">
      <alignment horizontal="center"/>
    </xf>
    <xf numFmtId="0" fontId="4" fillId="9" borderId="21" xfId="0" applyFont="1" applyFill="1" applyBorder="1" applyAlignment="1" applyProtection="1">
      <alignment horizontal="center"/>
    </xf>
    <xf numFmtId="2" fontId="4" fillId="8" borderId="3" xfId="0" applyNumberFormat="1" applyFont="1" applyFill="1" applyBorder="1" applyAlignment="1" applyProtection="1">
      <alignment horizontal="center"/>
      <protection locked="0"/>
    </xf>
    <xf numFmtId="2" fontId="4" fillId="8" borderId="16" xfId="0" applyNumberFormat="1" applyFont="1" applyFill="1" applyBorder="1" applyAlignment="1" applyProtection="1">
      <alignment horizontal="center"/>
      <protection locked="0"/>
    </xf>
    <xf numFmtId="2" fontId="4" fillId="9" borderId="3" xfId="0" applyNumberFormat="1" applyFont="1" applyFill="1" applyBorder="1" applyAlignment="1" applyProtection="1">
      <alignment horizontal="center"/>
      <protection locked="0"/>
    </xf>
    <xf numFmtId="2" fontId="4" fillId="9" borderId="16" xfId="0" applyNumberFormat="1" applyFont="1" applyFill="1" applyBorder="1" applyAlignment="1" applyProtection="1">
      <alignment horizontal="center"/>
      <protection locked="0"/>
    </xf>
    <xf numFmtId="2" fontId="13" fillId="9" borderId="33" xfId="0" applyNumberFormat="1" applyFont="1" applyFill="1" applyBorder="1" applyAlignment="1" applyProtection="1">
      <alignment horizontal="center"/>
    </xf>
    <xf numFmtId="2" fontId="13" fillId="8" borderId="33" xfId="0" applyNumberFormat="1" applyFont="1" applyFill="1" applyBorder="1" applyAlignment="1" applyProtection="1">
      <alignment horizontal="center"/>
    </xf>
    <xf numFmtId="0" fontId="4" fillId="0" borderId="12" xfId="0" applyFont="1" applyFill="1" applyBorder="1" applyAlignment="1" applyProtection="1">
      <alignment horizontal="center"/>
    </xf>
    <xf numFmtId="0" fontId="4" fillId="0" borderId="37" xfId="0" applyFont="1" applyFill="1" applyBorder="1" applyAlignment="1" applyProtection="1">
      <alignment horizontal="center"/>
    </xf>
    <xf numFmtId="2" fontId="13" fillId="0" borderId="38" xfId="0" applyNumberFormat="1" applyFont="1" applyFill="1" applyBorder="1" applyAlignment="1" applyProtection="1">
      <alignment horizontal="center"/>
    </xf>
    <xf numFmtId="2" fontId="13" fillId="10" borderId="10" xfId="0" applyNumberFormat="1" applyFont="1" applyFill="1" applyBorder="1" applyAlignment="1" applyProtection="1">
      <alignment horizontal="center"/>
    </xf>
    <xf numFmtId="2" fontId="4" fillId="8" borderId="4" xfId="0" applyNumberFormat="1" applyFont="1" applyFill="1" applyBorder="1" applyAlignment="1" applyProtection="1">
      <alignment horizontal="center"/>
    </xf>
    <xf numFmtId="2" fontId="4" fillId="8" borderId="4" xfId="0" applyNumberFormat="1" applyFont="1" applyFill="1" applyBorder="1" applyAlignment="1" applyProtection="1">
      <alignment horizontal="center"/>
      <protection locked="0"/>
    </xf>
    <xf numFmtId="2" fontId="4" fillId="8" borderId="3" xfId="0" applyNumberFormat="1" applyFont="1" applyFill="1" applyBorder="1" applyAlignment="1" applyProtection="1">
      <alignment horizontal="center"/>
    </xf>
    <xf numFmtId="2" fontId="4" fillId="11" borderId="4" xfId="0" applyNumberFormat="1" applyFont="1" applyFill="1" applyBorder="1" applyAlignment="1" applyProtection="1">
      <alignment horizontal="center"/>
    </xf>
    <xf numFmtId="2" fontId="4" fillId="9" borderId="3" xfId="0" applyNumberFormat="1" applyFont="1" applyFill="1" applyBorder="1" applyAlignment="1" applyProtection="1">
      <alignment horizontal="center"/>
    </xf>
    <xf numFmtId="0" fontId="4" fillId="7" borderId="0" xfId="0" applyFont="1" applyFill="1" applyAlignment="1" applyProtection="1"/>
    <xf numFmtId="10" fontId="5" fillId="0" borderId="0" xfId="0" applyNumberFormat="1" applyFont="1" applyFill="1" applyAlignment="1" applyProtection="1"/>
    <xf numFmtId="10" fontId="5" fillId="0" borderId="0" xfId="0" applyNumberFormat="1" applyFont="1" applyFill="1" applyBorder="1" applyAlignment="1" applyProtection="1">
      <alignment horizontal="center"/>
    </xf>
    <xf numFmtId="2" fontId="13" fillId="6" borderId="10" xfId="0" applyNumberFormat="1" applyFont="1" applyFill="1" applyBorder="1" applyAlignment="1" applyProtection="1">
      <alignment horizontal="center"/>
    </xf>
    <xf numFmtId="2" fontId="4" fillId="12" borderId="16" xfId="0" applyNumberFormat="1" applyFont="1" applyFill="1" applyBorder="1" applyAlignment="1" applyProtection="1">
      <alignment horizontal="center"/>
      <protection locked="0"/>
    </xf>
    <xf numFmtId="2" fontId="4" fillId="12" borderId="3" xfId="0" applyNumberFormat="1" applyFont="1" applyFill="1" applyBorder="1" applyAlignment="1" applyProtection="1">
      <alignment horizontal="center"/>
      <protection locked="0"/>
    </xf>
    <xf numFmtId="2" fontId="4" fillId="12" borderId="3" xfId="0" applyNumberFormat="1" applyFont="1" applyFill="1" applyBorder="1" applyAlignment="1" applyProtection="1">
      <alignment horizontal="center"/>
    </xf>
    <xf numFmtId="0" fontId="10" fillId="0" borderId="0" xfId="0" applyFont="1" applyFill="1" applyBorder="1" applyAlignment="1" applyProtection="1">
      <alignment horizontal="center"/>
    </xf>
    <xf numFmtId="0" fontId="4" fillId="8" borderId="28" xfId="0" applyFont="1" applyFill="1" applyBorder="1" applyAlignment="1" applyProtection="1">
      <alignment horizontal="center"/>
    </xf>
    <xf numFmtId="0" fontId="4" fillId="8" borderId="17" xfId="0" applyFont="1" applyFill="1" applyBorder="1" applyAlignment="1" applyProtection="1">
      <alignment horizontal="center"/>
    </xf>
    <xf numFmtId="2" fontId="4" fillId="8" borderId="19" xfId="0" applyNumberFormat="1" applyFont="1" applyFill="1" applyBorder="1" applyAlignment="1" applyProtection="1">
      <alignment horizontal="center"/>
      <protection locked="0"/>
    </xf>
    <xf numFmtId="2" fontId="4" fillId="8" borderId="18" xfId="0" applyNumberFormat="1" applyFont="1" applyFill="1" applyBorder="1" applyAlignment="1" applyProtection="1">
      <alignment horizontal="center"/>
      <protection locked="0"/>
    </xf>
    <xf numFmtId="0" fontId="14" fillId="7" borderId="0" xfId="0" applyFont="1" applyFill="1" applyAlignment="1" applyProtection="1"/>
    <xf numFmtId="2" fontId="4" fillId="8" borderId="1" xfId="0" applyNumberFormat="1" applyFont="1" applyFill="1" applyBorder="1" applyAlignment="1" applyProtection="1">
      <alignment horizontal="center"/>
    </xf>
    <xf numFmtId="2" fontId="13" fillId="12" borderId="33" xfId="0" applyNumberFormat="1" applyFont="1" applyFill="1" applyBorder="1" applyAlignment="1" applyProtection="1">
      <alignment horizontal="center"/>
    </xf>
    <xf numFmtId="0" fontId="4" fillId="9" borderId="28" xfId="0" applyFont="1" applyFill="1" applyBorder="1" applyAlignment="1" applyProtection="1">
      <alignment horizontal="center"/>
    </xf>
    <xf numFmtId="2" fontId="4" fillId="0" borderId="30" xfId="0" applyNumberFormat="1" applyFont="1" applyFill="1" applyBorder="1" applyAlignment="1" applyProtection="1">
      <alignment horizontal="center"/>
    </xf>
    <xf numFmtId="2" fontId="14" fillId="8" borderId="3" xfId="0" applyNumberFormat="1" applyFont="1" applyFill="1" applyBorder="1" applyAlignment="1" applyProtection="1">
      <alignment horizontal="center"/>
      <protection locked="0"/>
    </xf>
    <xf numFmtId="2" fontId="14" fillId="12" borderId="3" xfId="0" applyNumberFormat="1" applyFont="1" applyFill="1" applyBorder="1" applyAlignment="1" applyProtection="1">
      <alignment horizontal="center"/>
      <protection locked="0"/>
    </xf>
    <xf numFmtId="2" fontId="4" fillId="9" borderId="4" xfId="0" applyNumberFormat="1" applyFont="1" applyFill="1" applyBorder="1" applyAlignment="1" applyProtection="1">
      <alignment horizontal="center"/>
    </xf>
    <xf numFmtId="2" fontId="4" fillId="0" borderId="39" xfId="0" applyNumberFormat="1" applyFont="1" applyFill="1" applyBorder="1" applyAlignment="1" applyProtection="1">
      <alignment horizontal="center"/>
      <protection locked="0"/>
    </xf>
    <xf numFmtId="2" fontId="14" fillId="9" borderId="3" xfId="0" applyNumberFormat="1" applyFont="1" applyFill="1" applyBorder="1" applyAlignment="1" applyProtection="1">
      <alignment horizontal="center"/>
      <protection locked="0"/>
    </xf>
    <xf numFmtId="0" fontId="11" fillId="0" borderId="0" xfId="0" applyFont="1" applyBorder="1" applyAlignment="1" applyProtection="1"/>
    <xf numFmtId="0" fontId="4" fillId="0" borderId="22" xfId="0" applyFont="1" applyBorder="1" applyAlignment="1" applyProtection="1">
      <alignment horizontal="left"/>
    </xf>
    <xf numFmtId="0" fontId="4" fillId="0" borderId="31" xfId="0" applyFont="1" applyBorder="1" applyAlignment="1" applyProtection="1"/>
    <xf numFmtId="0" fontId="0" fillId="0" borderId="31" xfId="0" applyBorder="1" applyAlignment="1" applyProtection="1"/>
    <xf numFmtId="0" fontId="0" fillId="0" borderId="22" xfId="0" applyBorder="1" applyAlignment="1" applyProtection="1">
      <alignment wrapText="1"/>
    </xf>
    <xf numFmtId="0" fontId="4" fillId="8" borderId="29" xfId="0" applyFont="1" applyFill="1" applyBorder="1" applyAlignment="1" applyProtection="1">
      <alignment horizontal="center"/>
    </xf>
    <xf numFmtId="2" fontId="4" fillId="8" borderId="7" xfId="0" applyNumberFormat="1" applyFont="1" applyFill="1" applyBorder="1" applyAlignment="1" applyProtection="1">
      <alignment horizontal="center"/>
    </xf>
    <xf numFmtId="2" fontId="4" fillId="8" borderId="5" xfId="0" applyNumberFormat="1" applyFont="1" applyFill="1" applyBorder="1" applyAlignment="1" applyProtection="1">
      <alignment horizontal="center"/>
    </xf>
    <xf numFmtId="0" fontId="4" fillId="8" borderId="30" xfId="0" applyFont="1" applyFill="1" applyBorder="1" applyAlignment="1" applyProtection="1">
      <alignment horizontal="center"/>
    </xf>
    <xf numFmtId="2" fontId="4" fillId="2" borderId="30" xfId="0" applyNumberFormat="1" applyFont="1" applyFill="1" applyBorder="1" applyAlignment="1" applyProtection="1">
      <alignment horizontal="center"/>
    </xf>
    <xf numFmtId="2" fontId="4" fillId="2" borderId="40" xfId="0" applyNumberFormat="1" applyFont="1" applyFill="1" applyBorder="1" applyAlignment="1" applyProtection="1">
      <alignment horizontal="center"/>
    </xf>
    <xf numFmtId="0" fontId="4" fillId="9" borderId="30" xfId="0" applyFont="1" applyFill="1" applyBorder="1" applyAlignment="1" applyProtection="1">
      <alignment horizontal="center"/>
    </xf>
    <xf numFmtId="2" fontId="4" fillId="2" borderId="3" xfId="0" applyNumberFormat="1" applyFont="1" applyFill="1" applyBorder="1" applyAlignment="1" applyProtection="1">
      <alignment horizontal="center"/>
    </xf>
    <xf numFmtId="2" fontId="4" fillId="8" borderId="12" xfId="0" applyNumberFormat="1" applyFont="1" applyFill="1" applyBorder="1" applyAlignment="1" applyProtection="1">
      <alignment horizontal="center"/>
    </xf>
    <xf numFmtId="2" fontId="4" fillId="8" borderId="41" xfId="0" applyNumberFormat="1" applyFont="1" applyFill="1" applyBorder="1" applyAlignment="1" applyProtection="1">
      <alignment horizontal="center"/>
      <protection locked="0"/>
    </xf>
    <xf numFmtId="2" fontId="4" fillId="0" borderId="32" xfId="0" applyNumberFormat="1" applyFont="1" applyFill="1" applyBorder="1" applyAlignment="1" applyProtection="1">
      <alignment horizontal="center"/>
    </xf>
    <xf numFmtId="0" fontId="4" fillId="8" borderId="20" xfId="0" applyFont="1" applyFill="1" applyBorder="1" applyAlignment="1" applyProtection="1">
      <alignment horizontal="center"/>
    </xf>
    <xf numFmtId="0" fontId="4" fillId="0" borderId="2" xfId="0" applyFont="1" applyFill="1" applyBorder="1" applyAlignment="1" applyProtection="1">
      <alignment horizontal="center" wrapText="1"/>
      <protection locked="0"/>
    </xf>
    <xf numFmtId="2" fontId="4" fillId="0" borderId="16" xfId="0" applyNumberFormat="1" applyFont="1" applyFill="1" applyBorder="1" applyAlignment="1" applyProtection="1">
      <alignment horizontal="center"/>
    </xf>
    <xf numFmtId="2" fontId="4" fillId="9" borderId="16" xfId="0" applyNumberFormat="1" applyFont="1" applyFill="1" applyBorder="1" applyAlignment="1" applyProtection="1">
      <alignment horizontal="center"/>
    </xf>
    <xf numFmtId="2" fontId="4" fillId="8" borderId="16" xfId="0" applyNumberFormat="1" applyFont="1" applyFill="1" applyBorder="1" applyAlignment="1" applyProtection="1">
      <alignment horizontal="center"/>
    </xf>
    <xf numFmtId="0" fontId="0" fillId="0" borderId="0" xfId="0" applyProtection="1"/>
    <xf numFmtId="0" fontId="10" fillId="0" borderId="0" xfId="0" applyFont="1" applyAlignment="1">
      <alignment horizontal="left" vertical="top"/>
    </xf>
    <xf numFmtId="0" fontId="10" fillId="0" borderId="9" xfId="0" applyFont="1" applyBorder="1" applyAlignment="1">
      <alignment horizontal="left" vertical="top"/>
    </xf>
    <xf numFmtId="0" fontId="5" fillId="0" borderId="0" xfId="0" applyFont="1" applyAlignment="1">
      <alignment horizontal="left" vertical="top"/>
    </xf>
    <xf numFmtId="0" fontId="5" fillId="0" borderId="27"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Border="1" applyAlignment="1">
      <alignment horizontal="left" vertical="top" wrapText="1"/>
    </xf>
    <xf numFmtId="0" fontId="10" fillId="0" borderId="0" xfId="0" applyFont="1" applyBorder="1" applyAlignment="1">
      <alignment horizontal="left" vertical="top"/>
    </xf>
    <xf numFmtId="0" fontId="13" fillId="6" borderId="23" xfId="0" applyFont="1" applyFill="1" applyBorder="1" applyAlignment="1" applyProtection="1">
      <alignment horizontal="center"/>
    </xf>
    <xf numFmtId="0" fontId="13" fillId="6" borderId="25" xfId="0" applyFont="1" applyFill="1" applyBorder="1" applyAlignment="1" applyProtection="1">
      <alignment horizontal="center"/>
    </xf>
    <xf numFmtId="49" fontId="12" fillId="10" borderId="23" xfId="0" applyNumberFormat="1" applyFont="1" applyFill="1" applyBorder="1" applyAlignment="1" applyProtection="1">
      <alignment horizontal="center"/>
    </xf>
    <xf numFmtId="49" fontId="12" fillId="10" borderId="24" xfId="0" applyNumberFormat="1" applyFont="1" applyFill="1" applyBorder="1" applyAlignment="1" applyProtection="1">
      <alignment horizontal="center"/>
    </xf>
    <xf numFmtId="49" fontId="12" fillId="10" borderId="25" xfId="0" applyNumberFormat="1" applyFont="1" applyFill="1" applyBorder="1" applyAlignment="1" applyProtection="1">
      <alignment horizontal="center"/>
    </xf>
    <xf numFmtId="0" fontId="10" fillId="0" borderId="0" xfId="0" applyFont="1" applyAlignment="1" applyProtection="1">
      <alignment horizontal="center"/>
    </xf>
    <xf numFmtId="0" fontId="10" fillId="0" borderId="9" xfId="0" applyFont="1" applyBorder="1" applyAlignment="1" applyProtection="1">
      <alignment horizontal="center"/>
    </xf>
    <xf numFmtId="0" fontId="5" fillId="0" borderId="27" xfId="0" applyFont="1" applyBorder="1" applyAlignment="1" applyProtection="1">
      <alignment horizontal="center" vertical="top"/>
    </xf>
    <xf numFmtId="0" fontId="0" fillId="0" borderId="27" xfId="0" applyBorder="1"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vertical="top"/>
    </xf>
    <xf numFmtId="0" fontId="4" fillId="0" borderId="0" xfId="0" applyFont="1" applyFill="1" applyAlignment="1" applyProtection="1">
      <alignment horizontal="center" wrapText="1"/>
    </xf>
    <xf numFmtId="0" fontId="4" fillId="0" borderId="0" xfId="0" applyFont="1" applyFill="1" applyBorder="1" applyAlignment="1" applyProtection="1">
      <alignment horizontal="center"/>
    </xf>
    <xf numFmtId="0" fontId="10" fillId="10" borderId="23" xfId="0" applyFont="1" applyFill="1" applyBorder="1" applyAlignment="1" applyProtection="1">
      <alignment horizontal="center"/>
    </xf>
    <xf numFmtId="0" fontId="10" fillId="10" borderId="24" xfId="0" applyFont="1" applyFill="1" applyBorder="1" applyAlignment="1" applyProtection="1">
      <alignment horizontal="center"/>
    </xf>
    <xf numFmtId="0" fontId="10" fillId="10" borderId="25" xfId="0" applyFont="1" applyFill="1" applyBorder="1" applyAlignment="1" applyProtection="1">
      <alignment horizontal="center"/>
    </xf>
    <xf numFmtId="49" fontId="4" fillId="0" borderId="9" xfId="0" applyNumberFormat="1" applyFont="1" applyFill="1" applyBorder="1" applyAlignment="1" applyProtection="1">
      <alignment horizontal="left" wrapText="1"/>
      <protection locked="0"/>
    </xf>
    <xf numFmtId="0" fontId="0" fillId="0" borderId="9" xfId="0" applyBorder="1" applyAlignment="1" applyProtection="1">
      <alignment wrapText="1"/>
      <protection locked="0"/>
    </xf>
    <xf numFmtId="0" fontId="5" fillId="0" borderId="0" xfId="0" applyNumberFormat="1" applyFont="1" applyAlignment="1" applyProtection="1">
      <alignment horizontal="center" wrapText="1"/>
    </xf>
    <xf numFmtId="0" fontId="4" fillId="0" borderId="23" xfId="0" applyFont="1" applyBorder="1" applyAlignment="1" applyProtection="1">
      <alignment horizontal="center" wrapText="1"/>
    </xf>
    <xf numFmtId="0" fontId="4" fillId="0" borderId="24" xfId="0" applyFont="1" applyBorder="1" applyAlignment="1" applyProtection="1">
      <alignment horizontal="center" wrapText="1"/>
    </xf>
    <xf numFmtId="0" fontId="4" fillId="0" borderId="25" xfId="0" applyFont="1" applyBorder="1" applyAlignment="1" applyProtection="1">
      <alignment horizontal="center" wrapText="1"/>
    </xf>
    <xf numFmtId="2" fontId="10" fillId="0" borderId="0" xfId="0" applyNumberFormat="1" applyFont="1" applyFill="1" applyBorder="1" applyAlignment="1" applyProtection="1">
      <alignment horizontal="center" wrapText="1"/>
    </xf>
    <xf numFmtId="0" fontId="4" fillId="0" borderId="22" xfId="0" applyFont="1" applyBorder="1" applyAlignment="1" applyProtection="1"/>
    <xf numFmtId="0" fontId="0" fillId="0" borderId="22" xfId="0" applyBorder="1" applyAlignment="1" applyProtection="1"/>
    <xf numFmtId="10" fontId="4" fillId="0" borderId="8" xfId="0" applyNumberFormat="1" applyFont="1" applyFill="1" applyBorder="1" applyAlignment="1" applyProtection="1">
      <alignment horizontal="center" vertical="center"/>
    </xf>
    <xf numFmtId="10" fontId="4" fillId="0" borderId="26" xfId="0" applyNumberFormat="1" applyFont="1" applyFill="1" applyBorder="1" applyAlignment="1" applyProtection="1">
      <alignment horizontal="center" vertical="center"/>
    </xf>
    <xf numFmtId="10" fontId="4" fillId="0" borderId="2" xfId="0" applyNumberFormat="1" applyFont="1" applyFill="1" applyBorder="1" applyAlignment="1" applyProtection="1">
      <alignment horizontal="center" vertical="center"/>
    </xf>
    <xf numFmtId="49" fontId="12" fillId="0" borderId="0" xfId="0" applyNumberFormat="1" applyFont="1" applyAlignment="1" applyProtection="1">
      <alignment horizontal="center"/>
    </xf>
    <xf numFmtId="0" fontId="10" fillId="0" borderId="9" xfId="0" applyFont="1" applyBorder="1" applyAlignment="1" applyProtection="1">
      <alignment horizontal="center"/>
      <protection locked="0"/>
    </xf>
    <xf numFmtId="0" fontId="5" fillId="0" borderId="27" xfId="0" applyFont="1" applyBorder="1" applyAlignment="1" applyProtection="1">
      <alignment horizontal="center"/>
    </xf>
    <xf numFmtId="0" fontId="0" fillId="0" borderId="27" xfId="0" applyBorder="1" applyAlignment="1" applyProtection="1">
      <alignment horizontal="center"/>
    </xf>
    <xf numFmtId="0" fontId="5" fillId="0" borderId="0" xfId="0" applyFont="1" applyAlignment="1" applyProtection="1">
      <alignment horizontal="center"/>
    </xf>
    <xf numFmtId="0" fontId="0" fillId="0" borderId="0" xfId="0" applyAlignment="1" applyProtection="1"/>
    <xf numFmtId="0" fontId="5" fillId="0" borderId="9" xfId="0" applyFont="1" applyFill="1" applyBorder="1" applyAlignment="1" applyProtection="1">
      <alignment horizontal="center"/>
    </xf>
    <xf numFmtId="0" fontId="5" fillId="0" borderId="9" xfId="0" applyFont="1" applyBorder="1" applyAlignment="1" applyProtection="1">
      <alignment horizontal="center"/>
    </xf>
    <xf numFmtId="2" fontId="5" fillId="0" borderId="0" xfId="0" applyNumberFormat="1" applyFont="1" applyFill="1" applyBorder="1" applyAlignment="1" applyProtection="1">
      <alignment horizontal="center" wrapText="1"/>
    </xf>
    <xf numFmtId="0" fontId="5" fillId="8" borderId="0" xfId="0" applyNumberFormat="1" applyFont="1" applyFill="1" applyAlignment="1" applyProtection="1">
      <alignment horizontal="center" wrapText="1"/>
    </xf>
    <xf numFmtId="49" fontId="4" fillId="0" borderId="0" xfId="0" applyNumberFormat="1" applyFont="1" applyFill="1" applyBorder="1" applyAlignment="1" applyProtection="1">
      <alignment horizontal="left" wrapText="1"/>
      <protection locked="0"/>
    </xf>
    <xf numFmtId="49" fontId="0" fillId="0" borderId="0" xfId="0" applyNumberFormat="1" applyFont="1" applyAlignment="1" applyProtection="1">
      <alignment horizontal="left"/>
    </xf>
    <xf numFmtId="0" fontId="4" fillId="0" borderId="23" xfId="0" applyFont="1" applyBorder="1" applyAlignment="1" applyProtection="1">
      <alignment horizontal="left" wrapText="1"/>
    </xf>
    <xf numFmtId="0" fontId="0" fillId="0" borderId="24" xfId="0" applyBorder="1" applyAlignment="1" applyProtection="1">
      <alignment wrapText="1"/>
    </xf>
    <xf numFmtId="0" fontId="0" fillId="0" borderId="25" xfId="0" applyBorder="1" applyAlignment="1" applyProtection="1">
      <alignment wrapText="1"/>
    </xf>
    <xf numFmtId="0" fontId="5" fillId="0" borderId="0" xfId="0" applyNumberFormat="1" applyFont="1" applyAlignment="1" applyProtection="1">
      <alignment wrapText="1"/>
    </xf>
    <xf numFmtId="0" fontId="0" fillId="0" borderId="0" xfId="0" applyAlignment="1" applyProtection="1">
      <alignment wrapText="1"/>
    </xf>
    <xf numFmtId="9" fontId="5" fillId="0" borderId="8" xfId="0" applyNumberFormat="1" applyFont="1" applyFill="1" applyBorder="1" applyAlignment="1" applyProtection="1">
      <alignment horizontal="center"/>
      <protection locked="0"/>
    </xf>
    <xf numFmtId="9" fontId="0" fillId="0" borderId="26" xfId="0" applyNumberFormat="1" applyBorder="1" applyAlignment="1" applyProtection="1">
      <alignment horizontal="center"/>
      <protection locked="0"/>
    </xf>
    <xf numFmtId="9" fontId="0" fillId="0" borderId="2" xfId="0" applyNumberFormat="1" applyBorder="1" applyAlignment="1" applyProtection="1">
      <alignment horizontal="center"/>
      <protection locked="0"/>
    </xf>
    <xf numFmtId="17" fontId="12" fillId="0" borderId="0" xfId="0" applyNumberFormat="1" applyFont="1" applyAlignment="1" applyProtection="1">
      <alignment horizontal="right"/>
    </xf>
    <xf numFmtId="0" fontId="0" fillId="0" borderId="0" xfId="0" applyAlignment="1" applyProtection="1">
      <alignment horizontal="right"/>
    </xf>
    <xf numFmtId="0" fontId="12" fillId="0" borderId="0" xfId="0" applyFont="1" applyAlignment="1" applyProtection="1">
      <alignment horizontal="left"/>
    </xf>
    <xf numFmtId="0" fontId="3" fillId="0" borderId="9" xfId="0" applyFont="1" applyBorder="1" applyAlignment="1" applyProtection="1">
      <alignment horizontal="center"/>
      <protection locked="0"/>
    </xf>
    <xf numFmtId="0" fontId="5" fillId="0" borderId="9" xfId="0" applyFont="1" applyBorder="1" applyAlignment="1">
      <alignment horizontal="center"/>
    </xf>
  </cellXfs>
  <cellStyles count="1">
    <cellStyle name="Normal" xfId="0" builtinId="0"/>
  </cellStyles>
  <dxfs count="941">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0000"/>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mruColors>
      <color rgb="FFD2EB93"/>
      <color rgb="FFF3EC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oneCellAnchor>
    <xdr:from>
      <xdr:col>1</xdr:col>
      <xdr:colOff>356907</xdr:colOff>
      <xdr:row>15</xdr:row>
      <xdr:rowOff>7286</xdr:rowOff>
    </xdr:from>
    <xdr:ext cx="657225" cy="200025"/>
    <xdr:sp macro="" textlink="">
      <xdr:nvSpPr>
        <xdr:cNvPr id="4" name="TextBox 3"/>
        <xdr:cNvSpPr txBox="1"/>
      </xdr:nvSpPr>
      <xdr:spPr>
        <a:xfrm>
          <a:off x="737907" y="4209492"/>
          <a:ext cx="657225"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a:latin typeface="Arial" pitchFamily="34" charset="0"/>
              <a:cs typeface="Arial" pitchFamily="34" charset="0"/>
            </a:rPr>
            <a:t>HOLIDAY</a:t>
          </a:r>
        </a:p>
      </xdr:txBody>
    </xdr:sp>
    <xdr:clientData/>
  </xdr:oneCellAnchor>
  <xdr:twoCellAnchor editAs="oneCell">
    <xdr:from>
      <xdr:col>0</xdr:col>
      <xdr:colOff>22412</xdr:colOff>
      <xdr:row>1</xdr:row>
      <xdr:rowOff>1645</xdr:rowOff>
    </xdr:from>
    <xdr:to>
      <xdr:col>3</xdr:col>
      <xdr:colOff>343169</xdr:colOff>
      <xdr:row>3</xdr:row>
      <xdr:rowOff>53788</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412" y="337821"/>
          <a:ext cx="1710286" cy="545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1644</xdr:rowOff>
    </xdr:from>
    <xdr:to>
      <xdr:col>4</xdr:col>
      <xdr:colOff>21537</xdr:colOff>
      <xdr:row>3</xdr:row>
      <xdr:rowOff>125506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333338"/>
          <a:ext cx="1975843" cy="616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1645</xdr:rowOff>
    </xdr:from>
    <xdr:to>
      <xdr:col>3</xdr:col>
      <xdr:colOff>464317</xdr:colOff>
      <xdr:row>3</xdr:row>
      <xdr:rowOff>98612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333339"/>
          <a:ext cx="1889705" cy="590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347381</xdr:colOff>
      <xdr:row>36</xdr:row>
      <xdr:rowOff>17930</xdr:rowOff>
    </xdr:from>
    <xdr:ext cx="657225" cy="200025"/>
    <xdr:sp macro="" textlink="">
      <xdr:nvSpPr>
        <xdr:cNvPr id="3" name="TextBox 2"/>
        <xdr:cNvSpPr txBox="1"/>
      </xdr:nvSpPr>
      <xdr:spPr>
        <a:xfrm>
          <a:off x="728381" y="10383371"/>
          <a:ext cx="657225"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a:latin typeface="Arial" pitchFamily="34" charset="0"/>
              <a:cs typeface="Arial" pitchFamily="34" charset="0"/>
            </a:rPr>
            <a:t>HOLIDAY</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1</xdr:colOff>
      <xdr:row>1</xdr:row>
      <xdr:rowOff>1645</xdr:rowOff>
    </xdr:from>
    <xdr:to>
      <xdr:col>3</xdr:col>
      <xdr:colOff>464319</xdr:colOff>
      <xdr:row>3</xdr:row>
      <xdr:rowOff>98612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 y="333339"/>
          <a:ext cx="1889706" cy="590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xdr:colOff>
      <xdr:row>0</xdr:row>
      <xdr:rowOff>11207</xdr:rowOff>
    </xdr:from>
    <xdr:to>
      <xdr:col>2</xdr:col>
      <xdr:colOff>591271</xdr:colOff>
      <xdr:row>4</xdr:row>
      <xdr:rowOff>56030</xdr:rowOff>
    </xdr:to>
    <xdr:pic>
      <xdr:nvPicPr>
        <xdr:cNvPr id="2" name="Picture 1" descr="http://p2cdn4static.sharpschool.com/UserFiles/Servers/Server_901573/Image/News/Headlines/CO_CS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1207"/>
          <a:ext cx="1334220" cy="1073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xdr:row>
      <xdr:rowOff>1645</xdr:rowOff>
    </xdr:from>
    <xdr:to>
      <xdr:col>3</xdr:col>
      <xdr:colOff>378183</xdr:colOff>
      <xdr:row>3</xdr:row>
      <xdr:rowOff>71718</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 y="333339"/>
          <a:ext cx="1803570" cy="563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1645</xdr:rowOff>
    </xdr:from>
    <xdr:to>
      <xdr:col>3</xdr:col>
      <xdr:colOff>464317</xdr:colOff>
      <xdr:row>3</xdr:row>
      <xdr:rowOff>98612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333339"/>
          <a:ext cx="1889705" cy="590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13</xdr:row>
      <xdr:rowOff>38101</xdr:rowOff>
    </xdr:from>
    <xdr:ext cx="657225" cy="200025"/>
    <xdr:sp macro="" textlink="">
      <xdr:nvSpPr>
        <xdr:cNvPr id="3" name="TextBox 2"/>
        <xdr:cNvSpPr txBox="1"/>
      </xdr:nvSpPr>
      <xdr:spPr>
        <a:xfrm>
          <a:off x="739588" y="3500719"/>
          <a:ext cx="657225"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a:latin typeface="Arial" pitchFamily="34" charset="0"/>
              <a:cs typeface="Arial" pitchFamily="34" charset="0"/>
            </a:rPr>
            <a:t>HOLIDAY</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1645</xdr:rowOff>
    </xdr:from>
    <xdr:to>
      <xdr:col>3</xdr:col>
      <xdr:colOff>406891</xdr:colOff>
      <xdr:row>3</xdr:row>
      <xdr:rowOff>80682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333339"/>
          <a:ext cx="1832279" cy="5720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1</xdr:row>
      <xdr:rowOff>1645</xdr:rowOff>
    </xdr:from>
    <xdr:to>
      <xdr:col>3</xdr:col>
      <xdr:colOff>378183</xdr:colOff>
      <xdr:row>3</xdr:row>
      <xdr:rowOff>71718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 y="333339"/>
          <a:ext cx="1803570" cy="563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8964</xdr:colOff>
      <xdr:row>39</xdr:row>
      <xdr:rowOff>26893</xdr:rowOff>
    </xdr:from>
    <xdr:ext cx="657225" cy="200025"/>
    <xdr:sp macro="" textlink="">
      <xdr:nvSpPr>
        <xdr:cNvPr id="3" name="TextBox 2"/>
        <xdr:cNvSpPr txBox="1"/>
      </xdr:nvSpPr>
      <xdr:spPr>
        <a:xfrm>
          <a:off x="770964" y="11196917"/>
          <a:ext cx="657225"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a:latin typeface="Arial" pitchFamily="34" charset="0"/>
              <a:cs typeface="Arial" pitchFamily="34" charset="0"/>
            </a:rPr>
            <a:t>HOLIDAY</a:t>
          </a:r>
        </a:p>
      </xdr:txBody>
    </xdr:sp>
    <xdr:clientData/>
  </xdr:oneCellAnchor>
  <xdr:oneCellAnchor>
    <xdr:from>
      <xdr:col>1</xdr:col>
      <xdr:colOff>367553</xdr:colOff>
      <xdr:row>40</xdr:row>
      <xdr:rowOff>26894</xdr:rowOff>
    </xdr:from>
    <xdr:ext cx="657225" cy="200025"/>
    <xdr:sp macro="" textlink="">
      <xdr:nvSpPr>
        <xdr:cNvPr id="4" name="TextBox 3"/>
        <xdr:cNvSpPr txBox="1"/>
      </xdr:nvSpPr>
      <xdr:spPr>
        <a:xfrm>
          <a:off x="753035" y="11447929"/>
          <a:ext cx="657225"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a:latin typeface="Arial" pitchFamily="34" charset="0"/>
              <a:cs typeface="Arial" pitchFamily="34" charset="0"/>
            </a:rPr>
            <a:t>HOLIDAY</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1</xdr:row>
      <xdr:rowOff>1645</xdr:rowOff>
    </xdr:from>
    <xdr:to>
      <xdr:col>3</xdr:col>
      <xdr:colOff>493027</xdr:colOff>
      <xdr:row>3</xdr:row>
      <xdr:rowOff>107576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 y="333339"/>
          <a:ext cx="1918414" cy="598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18490</xdr:colOff>
      <xdr:row>36</xdr:row>
      <xdr:rowOff>31377</xdr:rowOff>
    </xdr:from>
    <xdr:ext cx="657225" cy="200025"/>
    <xdr:sp macro="" textlink="">
      <xdr:nvSpPr>
        <xdr:cNvPr id="3" name="TextBox 2"/>
        <xdr:cNvSpPr txBox="1"/>
      </xdr:nvSpPr>
      <xdr:spPr>
        <a:xfrm>
          <a:off x="780490" y="9193306"/>
          <a:ext cx="657225"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a:latin typeface="Arial" pitchFamily="34" charset="0"/>
              <a:cs typeface="Arial" pitchFamily="34" charset="0"/>
            </a:rPr>
            <a:t>HOLIDAY</a:t>
          </a:r>
        </a:p>
      </xdr:txBody>
    </xdr:sp>
    <xdr:clientData/>
  </xdr:oneCellAnchor>
  <xdr:oneCellAnchor>
    <xdr:from>
      <xdr:col>2</xdr:col>
      <xdr:colOff>8404</xdr:colOff>
      <xdr:row>35</xdr:row>
      <xdr:rowOff>16811</xdr:rowOff>
    </xdr:from>
    <xdr:ext cx="657225" cy="200025"/>
    <xdr:sp macro="" textlink="">
      <xdr:nvSpPr>
        <xdr:cNvPr id="4" name="TextBox 3"/>
        <xdr:cNvSpPr txBox="1"/>
      </xdr:nvSpPr>
      <xdr:spPr>
        <a:xfrm>
          <a:off x="751354" y="8941736"/>
          <a:ext cx="657225"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a:latin typeface="Arial" pitchFamily="34" charset="0"/>
              <a:cs typeface="Arial" pitchFamily="34" charset="0"/>
            </a:rPr>
            <a:t>HOLIDAY</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1</xdr:row>
      <xdr:rowOff>1644</xdr:rowOff>
    </xdr:from>
    <xdr:to>
      <xdr:col>3</xdr:col>
      <xdr:colOff>435605</xdr:colOff>
      <xdr:row>3</xdr:row>
      <xdr:rowOff>89646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 y="333338"/>
          <a:ext cx="1860992" cy="581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374276</xdr:colOff>
      <xdr:row>12</xdr:row>
      <xdr:rowOff>38100</xdr:rowOff>
    </xdr:from>
    <xdr:ext cx="657225" cy="200025"/>
    <xdr:sp macro="" textlink="">
      <xdr:nvSpPr>
        <xdr:cNvPr id="3" name="TextBox 2"/>
        <xdr:cNvSpPr txBox="1"/>
      </xdr:nvSpPr>
      <xdr:spPr>
        <a:xfrm>
          <a:off x="759758" y="3928782"/>
          <a:ext cx="657225"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a:latin typeface="Arial" pitchFamily="34" charset="0"/>
              <a:cs typeface="Arial" pitchFamily="34" charset="0"/>
            </a:rPr>
            <a:t>HOLIDAY</a:t>
          </a:r>
        </a:p>
      </xdr:txBody>
    </xdr:sp>
    <xdr:clientData/>
  </xdr:oneCellAnchor>
  <xdr:oneCellAnchor>
    <xdr:from>
      <xdr:col>1</xdr:col>
      <xdr:colOff>376516</xdr:colOff>
      <xdr:row>31</xdr:row>
      <xdr:rowOff>31375</xdr:rowOff>
    </xdr:from>
    <xdr:ext cx="657225" cy="200025"/>
    <xdr:sp macro="" textlink="">
      <xdr:nvSpPr>
        <xdr:cNvPr id="4" name="TextBox 3"/>
        <xdr:cNvSpPr txBox="1"/>
      </xdr:nvSpPr>
      <xdr:spPr>
        <a:xfrm>
          <a:off x="761998" y="8691281"/>
          <a:ext cx="657225"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a:latin typeface="Arial" pitchFamily="34" charset="0"/>
              <a:cs typeface="Arial" pitchFamily="34" charset="0"/>
            </a:rPr>
            <a:t>HOLIDAY</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1</xdr:row>
      <xdr:rowOff>1644</xdr:rowOff>
    </xdr:from>
    <xdr:to>
      <xdr:col>3</xdr:col>
      <xdr:colOff>435605</xdr:colOff>
      <xdr:row>3</xdr:row>
      <xdr:rowOff>89646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 y="333338"/>
          <a:ext cx="1860992" cy="581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17929</xdr:colOff>
      <xdr:row>28</xdr:row>
      <xdr:rowOff>35859</xdr:rowOff>
    </xdr:from>
    <xdr:ext cx="657225" cy="200025"/>
    <xdr:sp macro="" textlink="">
      <xdr:nvSpPr>
        <xdr:cNvPr id="3" name="TextBox 2"/>
        <xdr:cNvSpPr txBox="1"/>
      </xdr:nvSpPr>
      <xdr:spPr>
        <a:xfrm>
          <a:off x="779929" y="6938683"/>
          <a:ext cx="657225"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a:latin typeface="Arial" pitchFamily="34" charset="0"/>
              <a:cs typeface="Arial" pitchFamily="34" charset="0"/>
            </a:rPr>
            <a:t>HOLIDAY</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1</xdr:row>
      <xdr:rowOff>1645</xdr:rowOff>
    </xdr:from>
    <xdr:to>
      <xdr:col>3</xdr:col>
      <xdr:colOff>412377</xdr:colOff>
      <xdr:row>3</xdr:row>
      <xdr:rowOff>82394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 y="333339"/>
          <a:ext cx="1837764" cy="573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2"/>
  <sheetViews>
    <sheetView showGridLines="0" workbookViewId="0">
      <selection sqref="A1:M1"/>
    </sheetView>
  </sheetViews>
  <sheetFormatPr defaultRowHeight="15" x14ac:dyDescent="0.25"/>
  <sheetData>
    <row r="1" spans="1:14" ht="28.9" customHeight="1" x14ac:dyDescent="0.25">
      <c r="A1" s="194" t="s">
        <v>60</v>
      </c>
      <c r="B1" s="194"/>
      <c r="C1" s="194"/>
      <c r="D1" s="194"/>
      <c r="E1" s="194"/>
      <c r="F1" s="194"/>
      <c r="G1" s="194"/>
      <c r="H1" s="194"/>
      <c r="I1" s="194"/>
      <c r="J1" s="194"/>
      <c r="K1" s="194"/>
      <c r="L1" s="194"/>
      <c r="M1" s="194"/>
      <c r="N1" s="76"/>
    </row>
    <row r="2" spans="1:14" ht="19.5" thickBot="1" x14ac:dyDescent="0.3">
      <c r="A2" s="195" t="s">
        <v>42</v>
      </c>
      <c r="B2" s="195"/>
      <c r="C2" s="195"/>
      <c r="D2" s="195"/>
      <c r="E2" s="195"/>
      <c r="F2" s="195"/>
      <c r="G2" s="195"/>
      <c r="H2" s="195"/>
      <c r="I2" s="195"/>
      <c r="J2" s="195"/>
      <c r="K2" s="195"/>
      <c r="L2" s="195"/>
      <c r="M2" s="195"/>
      <c r="N2" s="76"/>
    </row>
    <row r="3" spans="1:14" ht="18.75" customHeight="1" x14ac:dyDescent="0.25">
      <c r="A3" s="200" t="s">
        <v>70</v>
      </c>
      <c r="B3" s="200"/>
      <c r="C3" s="200"/>
      <c r="D3" s="200"/>
      <c r="E3" s="200"/>
      <c r="F3" s="200"/>
      <c r="G3" s="200"/>
      <c r="H3" s="200"/>
      <c r="I3" s="200"/>
      <c r="J3" s="200"/>
      <c r="K3" s="200"/>
      <c r="L3" s="200"/>
      <c r="M3" s="200"/>
      <c r="N3" s="200"/>
    </row>
    <row r="4" spans="1:14" ht="15" customHeight="1" x14ac:dyDescent="0.25">
      <c r="A4" s="200"/>
      <c r="B4" s="200"/>
      <c r="C4" s="200"/>
      <c r="D4" s="200"/>
      <c r="E4" s="200"/>
      <c r="F4" s="200"/>
      <c r="G4" s="200"/>
      <c r="H4" s="200"/>
      <c r="I4" s="200"/>
      <c r="J4" s="200"/>
      <c r="K4" s="200"/>
      <c r="L4" s="200"/>
      <c r="M4" s="200"/>
      <c r="N4" s="200"/>
    </row>
    <row r="5" spans="1:14" ht="15" customHeight="1" x14ac:dyDescent="0.25">
      <c r="A5" s="200"/>
      <c r="B5" s="200"/>
      <c r="C5" s="200"/>
      <c r="D5" s="200"/>
      <c r="E5" s="200"/>
      <c r="F5" s="200"/>
      <c r="G5" s="200"/>
      <c r="H5" s="200"/>
      <c r="I5" s="200"/>
      <c r="J5" s="200"/>
      <c r="K5" s="200"/>
      <c r="L5" s="200"/>
      <c r="M5" s="200"/>
      <c r="N5" s="200"/>
    </row>
    <row r="6" spans="1:14" ht="18" customHeight="1" x14ac:dyDescent="0.25">
      <c r="A6" s="200"/>
      <c r="B6" s="200"/>
      <c r="C6" s="200"/>
      <c r="D6" s="200"/>
      <c r="E6" s="200"/>
      <c r="F6" s="200"/>
      <c r="G6" s="200"/>
      <c r="H6" s="200"/>
      <c r="I6" s="200"/>
      <c r="J6" s="200"/>
      <c r="K6" s="200"/>
      <c r="L6" s="200"/>
      <c r="M6" s="200"/>
      <c r="N6" s="200"/>
    </row>
    <row r="7" spans="1:14" ht="18.75" x14ac:dyDescent="0.25">
      <c r="A7" s="201" t="s">
        <v>11</v>
      </c>
      <c r="B7" s="201"/>
      <c r="C7" s="201"/>
      <c r="D7" s="201"/>
      <c r="E7" s="201"/>
      <c r="F7" s="201"/>
      <c r="G7" s="201"/>
      <c r="H7" s="201"/>
      <c r="I7" s="201"/>
      <c r="J7" s="201"/>
      <c r="K7" s="201"/>
      <c r="L7" s="201"/>
      <c r="M7" s="201"/>
      <c r="N7" s="201"/>
    </row>
    <row r="8" spans="1:14" ht="18.75" customHeight="1" x14ac:dyDescent="0.25">
      <c r="A8" s="198" t="s">
        <v>75</v>
      </c>
      <c r="B8" s="198"/>
      <c r="C8" s="198"/>
      <c r="D8" s="198"/>
      <c r="E8" s="198"/>
      <c r="F8" s="198"/>
      <c r="G8" s="198"/>
      <c r="H8" s="198"/>
      <c r="I8" s="198"/>
      <c r="J8" s="198"/>
      <c r="K8" s="198"/>
      <c r="L8" s="198"/>
      <c r="M8" s="198"/>
      <c r="N8" s="198"/>
    </row>
    <row r="9" spans="1:14" ht="18.75" customHeight="1" x14ac:dyDescent="0.25">
      <c r="A9" s="198"/>
      <c r="B9" s="198"/>
      <c r="C9" s="198"/>
      <c r="D9" s="198"/>
      <c r="E9" s="198"/>
      <c r="F9" s="198"/>
      <c r="G9" s="198"/>
      <c r="H9" s="198"/>
      <c r="I9" s="198"/>
      <c r="J9" s="198"/>
      <c r="K9" s="198"/>
      <c r="L9" s="198"/>
      <c r="M9" s="198"/>
      <c r="N9" s="198"/>
    </row>
    <row r="10" spans="1:14" ht="18.75" customHeight="1" x14ac:dyDescent="0.25">
      <c r="A10" s="196" t="s">
        <v>61</v>
      </c>
      <c r="B10" s="196"/>
      <c r="C10" s="196"/>
      <c r="D10" s="196"/>
      <c r="E10" s="196"/>
      <c r="F10" s="196"/>
      <c r="G10" s="196"/>
      <c r="H10" s="196"/>
      <c r="I10" s="196"/>
      <c r="J10" s="196"/>
      <c r="K10" s="196"/>
      <c r="L10" s="196"/>
      <c r="M10" s="196"/>
      <c r="N10" s="196"/>
    </row>
    <row r="11" spans="1:14" ht="18.75" customHeight="1" x14ac:dyDescent="0.25">
      <c r="A11" s="198" t="s">
        <v>62</v>
      </c>
      <c r="B11" s="198"/>
      <c r="C11" s="198"/>
      <c r="D11" s="198"/>
      <c r="E11" s="198"/>
      <c r="F11" s="198"/>
      <c r="G11" s="198"/>
      <c r="H11" s="198"/>
      <c r="I11" s="198"/>
      <c r="J11" s="198"/>
      <c r="K11" s="198"/>
      <c r="L11" s="198"/>
      <c r="M11" s="198"/>
      <c r="N11" s="198"/>
    </row>
    <row r="12" spans="1:14" ht="18.75" customHeight="1" x14ac:dyDescent="0.25">
      <c r="A12" s="198"/>
      <c r="B12" s="198"/>
      <c r="C12" s="198"/>
      <c r="D12" s="198"/>
      <c r="E12" s="198"/>
      <c r="F12" s="198"/>
      <c r="G12" s="198"/>
      <c r="H12" s="198"/>
      <c r="I12" s="198"/>
      <c r="J12" s="198"/>
      <c r="K12" s="198"/>
      <c r="L12" s="198"/>
      <c r="M12" s="198"/>
      <c r="N12" s="198"/>
    </row>
    <row r="13" spans="1:14" ht="18.75" customHeight="1" x14ac:dyDescent="0.25">
      <c r="A13" s="198"/>
      <c r="B13" s="198"/>
      <c r="C13" s="198"/>
      <c r="D13" s="198"/>
      <c r="E13" s="198"/>
      <c r="F13" s="198"/>
      <c r="G13" s="198"/>
      <c r="H13" s="198"/>
      <c r="I13" s="198"/>
      <c r="J13" s="198"/>
      <c r="K13" s="198"/>
      <c r="L13" s="198"/>
      <c r="M13" s="198"/>
      <c r="N13" s="198"/>
    </row>
    <row r="14" spans="1:14" ht="18.75" customHeight="1" x14ac:dyDescent="0.25">
      <c r="A14" s="198" t="s">
        <v>63</v>
      </c>
      <c r="B14" s="198"/>
      <c r="C14" s="198"/>
      <c r="D14" s="198"/>
      <c r="E14" s="198"/>
      <c r="F14" s="198"/>
      <c r="G14" s="198"/>
      <c r="H14" s="198"/>
      <c r="I14" s="198"/>
      <c r="J14" s="198"/>
      <c r="K14" s="198"/>
      <c r="L14" s="198"/>
      <c r="M14" s="198"/>
      <c r="N14" s="198"/>
    </row>
    <row r="15" spans="1:14" ht="18.75" customHeight="1" x14ac:dyDescent="0.25">
      <c r="A15" s="198" t="s">
        <v>66</v>
      </c>
      <c r="B15" s="198"/>
      <c r="C15" s="198"/>
      <c r="D15" s="198"/>
      <c r="E15" s="198"/>
      <c r="F15" s="198"/>
      <c r="G15" s="198"/>
      <c r="H15" s="198"/>
      <c r="I15" s="198"/>
      <c r="J15" s="198"/>
      <c r="K15" s="198"/>
      <c r="L15" s="198"/>
      <c r="M15" s="198"/>
      <c r="N15" s="198"/>
    </row>
    <row r="16" spans="1:14" ht="15" customHeight="1" x14ac:dyDescent="0.25">
      <c r="A16" s="198"/>
      <c r="B16" s="198"/>
      <c r="C16" s="198"/>
      <c r="D16" s="198"/>
      <c r="E16" s="198"/>
      <c r="F16" s="198"/>
      <c r="G16" s="198"/>
      <c r="H16" s="198"/>
      <c r="I16" s="198"/>
      <c r="J16" s="198"/>
      <c r="K16" s="198"/>
      <c r="L16" s="198"/>
      <c r="M16" s="198"/>
      <c r="N16" s="198"/>
    </row>
    <row r="17" spans="1:14" ht="15" customHeight="1" x14ac:dyDescent="0.25">
      <c r="A17" s="198"/>
      <c r="B17" s="198"/>
      <c r="C17" s="198"/>
      <c r="D17" s="198"/>
      <c r="E17" s="198"/>
      <c r="F17" s="198"/>
      <c r="G17" s="198"/>
      <c r="H17" s="198"/>
      <c r="I17" s="198"/>
      <c r="J17" s="198"/>
      <c r="K17" s="198"/>
      <c r="L17" s="198"/>
      <c r="M17" s="198"/>
      <c r="N17" s="198"/>
    </row>
    <row r="18" spans="1:14" ht="15" customHeight="1" x14ac:dyDescent="0.25">
      <c r="A18" s="198"/>
      <c r="B18" s="198"/>
      <c r="C18" s="198"/>
      <c r="D18" s="198"/>
      <c r="E18" s="198"/>
      <c r="F18" s="198"/>
      <c r="G18" s="198"/>
      <c r="H18" s="198"/>
      <c r="I18" s="198"/>
      <c r="J18" s="198"/>
      <c r="K18" s="198"/>
      <c r="L18" s="198"/>
      <c r="M18" s="198"/>
      <c r="N18" s="198"/>
    </row>
    <row r="19" spans="1:14" ht="15" customHeight="1" x14ac:dyDescent="0.25">
      <c r="A19" s="198"/>
      <c r="B19" s="198"/>
      <c r="C19" s="198"/>
      <c r="D19" s="198"/>
      <c r="E19" s="198"/>
      <c r="F19" s="198"/>
      <c r="G19" s="198"/>
      <c r="H19" s="198"/>
      <c r="I19" s="198"/>
      <c r="J19" s="198"/>
      <c r="K19" s="198"/>
      <c r="L19" s="198"/>
      <c r="M19" s="198"/>
      <c r="N19" s="198"/>
    </row>
    <row r="20" spans="1:14" ht="13.9" customHeight="1" x14ac:dyDescent="0.25">
      <c r="A20" s="198"/>
      <c r="B20" s="198"/>
      <c r="C20" s="198"/>
      <c r="D20" s="198"/>
      <c r="E20" s="198"/>
      <c r="F20" s="198"/>
      <c r="G20" s="198"/>
      <c r="H20" s="198"/>
      <c r="I20" s="198"/>
      <c r="J20" s="198"/>
      <c r="K20" s="198"/>
      <c r="L20" s="198"/>
      <c r="M20" s="198"/>
      <c r="N20" s="198"/>
    </row>
    <row r="21" spans="1:14" ht="4.1500000000000004" hidden="1" customHeight="1" x14ac:dyDescent="0.25">
      <c r="A21" s="198"/>
      <c r="B21" s="198"/>
      <c r="C21" s="198"/>
      <c r="D21" s="198"/>
      <c r="E21" s="198"/>
      <c r="F21" s="198"/>
      <c r="G21" s="198"/>
      <c r="H21" s="198"/>
      <c r="I21" s="198"/>
      <c r="J21" s="198"/>
      <c r="K21" s="198"/>
      <c r="L21" s="198"/>
      <c r="M21" s="198"/>
      <c r="N21" s="198"/>
    </row>
    <row r="22" spans="1:14" ht="6" hidden="1" customHeight="1" x14ac:dyDescent="0.25">
      <c r="A22" s="198"/>
      <c r="B22" s="198"/>
      <c r="C22" s="198"/>
      <c r="D22" s="198"/>
      <c r="E22" s="198"/>
      <c r="F22" s="198"/>
      <c r="G22" s="198"/>
      <c r="H22" s="198"/>
      <c r="I22" s="198"/>
      <c r="J22" s="198"/>
      <c r="K22" s="198"/>
      <c r="L22" s="198"/>
      <c r="M22" s="198"/>
      <c r="N22" s="198"/>
    </row>
    <row r="23" spans="1:14" ht="18.75" customHeight="1" x14ac:dyDescent="0.25">
      <c r="A23" s="199" t="s">
        <v>67</v>
      </c>
      <c r="B23" s="199"/>
      <c r="C23" s="199"/>
      <c r="D23" s="199"/>
      <c r="E23" s="199"/>
      <c r="F23" s="199"/>
      <c r="G23" s="199"/>
      <c r="H23" s="199"/>
      <c r="I23" s="199"/>
      <c r="J23" s="199"/>
      <c r="K23" s="199"/>
      <c r="L23" s="199"/>
      <c r="M23" s="199"/>
      <c r="N23" s="199"/>
    </row>
    <row r="24" spans="1:14" x14ac:dyDescent="0.25">
      <c r="A24" s="199"/>
      <c r="B24" s="199"/>
      <c r="C24" s="199"/>
      <c r="D24" s="199"/>
      <c r="E24" s="199"/>
      <c r="F24" s="199"/>
      <c r="G24" s="199"/>
      <c r="H24" s="199"/>
      <c r="I24" s="199"/>
      <c r="J24" s="199"/>
      <c r="K24" s="199"/>
      <c r="L24" s="199"/>
      <c r="M24" s="199"/>
      <c r="N24" s="199"/>
    </row>
    <row r="25" spans="1:14" ht="2.25" customHeight="1" x14ac:dyDescent="0.25">
      <c r="A25" s="199"/>
      <c r="B25" s="199"/>
      <c r="C25" s="199"/>
      <c r="D25" s="199"/>
      <c r="E25" s="199"/>
      <c r="F25" s="199"/>
      <c r="G25" s="199"/>
      <c r="H25" s="199"/>
      <c r="I25" s="199"/>
      <c r="J25" s="199"/>
      <c r="K25" s="199"/>
      <c r="L25" s="199"/>
      <c r="M25" s="199"/>
      <c r="N25" s="199"/>
    </row>
    <row r="26" spans="1:14" ht="4.5" customHeight="1" x14ac:dyDescent="0.25">
      <c r="A26" s="199"/>
      <c r="B26" s="199"/>
      <c r="C26" s="199"/>
      <c r="D26" s="199"/>
      <c r="E26" s="199"/>
      <c r="F26" s="199"/>
      <c r="G26" s="199"/>
      <c r="H26" s="199"/>
      <c r="I26" s="199"/>
      <c r="J26" s="199"/>
      <c r="K26" s="199"/>
      <c r="L26" s="199"/>
      <c r="M26" s="199"/>
      <c r="N26" s="199"/>
    </row>
    <row r="27" spans="1:14" ht="18.75" x14ac:dyDescent="0.25">
      <c r="A27" s="198" t="s">
        <v>64</v>
      </c>
      <c r="B27" s="198"/>
      <c r="C27" s="198"/>
      <c r="D27" s="198"/>
      <c r="E27" s="198"/>
      <c r="F27" s="198"/>
      <c r="G27" s="198"/>
      <c r="H27" s="198"/>
      <c r="I27" s="198"/>
      <c r="J27" s="198"/>
      <c r="K27" s="198"/>
      <c r="L27" s="198"/>
      <c r="M27" s="198"/>
      <c r="N27" s="198"/>
    </row>
    <row r="28" spans="1:14" ht="18.75" x14ac:dyDescent="0.25">
      <c r="A28" s="196" t="s">
        <v>65</v>
      </c>
      <c r="B28" s="196"/>
      <c r="C28" s="196"/>
      <c r="D28" s="196"/>
      <c r="E28" s="196"/>
      <c r="F28" s="196"/>
      <c r="G28" s="196"/>
      <c r="H28" s="196"/>
      <c r="I28" s="196"/>
      <c r="J28" s="196"/>
      <c r="K28" s="196"/>
      <c r="L28" s="196"/>
      <c r="M28" s="196"/>
      <c r="N28" s="196"/>
    </row>
    <row r="29" spans="1:14" ht="18.75" customHeight="1" x14ac:dyDescent="0.25">
      <c r="A29" s="198" t="s">
        <v>71</v>
      </c>
      <c r="B29" s="198"/>
      <c r="C29" s="198"/>
      <c r="D29" s="198"/>
      <c r="E29" s="198"/>
      <c r="F29" s="198"/>
      <c r="G29" s="198"/>
      <c r="H29" s="198"/>
      <c r="I29" s="198"/>
      <c r="J29" s="198"/>
      <c r="K29" s="198"/>
      <c r="L29" s="198"/>
      <c r="M29" s="198"/>
      <c r="N29" s="198"/>
    </row>
    <row r="30" spans="1:14" ht="15.75" customHeight="1" x14ac:dyDescent="0.25">
      <c r="A30" s="198"/>
      <c r="B30" s="198"/>
      <c r="C30" s="198"/>
      <c r="D30" s="198"/>
      <c r="E30" s="198"/>
      <c r="F30" s="198"/>
      <c r="G30" s="198"/>
      <c r="H30" s="198"/>
      <c r="I30" s="198"/>
      <c r="J30" s="198"/>
      <c r="K30" s="198"/>
      <c r="L30" s="198"/>
      <c r="M30" s="198"/>
      <c r="N30" s="198"/>
    </row>
    <row r="31" spans="1:14" ht="18.75" x14ac:dyDescent="0.25">
      <c r="A31" s="76"/>
      <c r="B31" s="76"/>
      <c r="C31" s="76"/>
      <c r="D31" s="76"/>
      <c r="E31" s="76"/>
      <c r="F31" s="76"/>
      <c r="G31" s="76"/>
      <c r="H31" s="76"/>
      <c r="I31" s="76"/>
      <c r="J31" s="76"/>
      <c r="K31" s="76"/>
      <c r="L31" s="76"/>
      <c r="M31" s="76"/>
      <c r="N31" s="76"/>
    </row>
    <row r="32" spans="1:14" ht="19.5" thickBot="1" x14ac:dyDescent="0.3">
      <c r="A32" s="77" t="s">
        <v>12</v>
      </c>
      <c r="B32" s="78"/>
      <c r="C32" s="78"/>
      <c r="D32" s="78"/>
      <c r="E32" s="78"/>
      <c r="F32" s="78"/>
      <c r="G32" s="78"/>
      <c r="H32" s="78"/>
      <c r="I32" s="78"/>
      <c r="J32" s="78"/>
      <c r="K32" s="78"/>
      <c r="L32" s="78"/>
      <c r="M32" s="78"/>
      <c r="N32" s="78"/>
    </row>
    <row r="33" spans="1:14" ht="18.75" customHeight="1" x14ac:dyDescent="0.25">
      <c r="A33" s="197" t="s">
        <v>72</v>
      </c>
      <c r="B33" s="197"/>
      <c r="C33" s="197"/>
      <c r="D33" s="197"/>
      <c r="E33" s="197"/>
      <c r="F33" s="197"/>
      <c r="G33" s="197"/>
      <c r="H33" s="197"/>
      <c r="I33" s="197"/>
      <c r="J33" s="197"/>
      <c r="K33" s="197"/>
      <c r="L33" s="197"/>
      <c r="M33" s="197"/>
      <c r="N33" s="197"/>
    </row>
    <row r="34" spans="1:14" ht="18" customHeight="1" x14ac:dyDescent="0.25">
      <c r="A34" s="198"/>
      <c r="B34" s="198"/>
      <c r="C34" s="198"/>
      <c r="D34" s="198"/>
      <c r="E34" s="198"/>
      <c r="F34" s="198"/>
      <c r="G34" s="198"/>
      <c r="H34" s="198"/>
      <c r="I34" s="198"/>
      <c r="J34" s="198"/>
      <c r="K34" s="198"/>
      <c r="L34" s="198"/>
      <c r="M34" s="198"/>
      <c r="N34" s="198"/>
    </row>
    <row r="35" spans="1:14" ht="18.75" customHeight="1" x14ac:dyDescent="0.25">
      <c r="A35" s="199" t="s">
        <v>68</v>
      </c>
      <c r="B35" s="199"/>
      <c r="C35" s="199"/>
      <c r="D35" s="199"/>
      <c r="E35" s="199"/>
      <c r="F35" s="199"/>
      <c r="G35" s="199"/>
      <c r="H35" s="199"/>
      <c r="I35" s="199"/>
      <c r="J35" s="199"/>
      <c r="K35" s="199"/>
      <c r="L35" s="199"/>
      <c r="M35" s="199"/>
      <c r="N35" s="199"/>
    </row>
    <row r="36" spans="1:14" ht="18.75" customHeight="1" x14ac:dyDescent="0.25">
      <c r="A36" s="199"/>
      <c r="B36" s="199"/>
      <c r="C36" s="199"/>
      <c r="D36" s="199"/>
      <c r="E36" s="199"/>
      <c r="F36" s="199"/>
      <c r="G36" s="199"/>
      <c r="H36" s="199"/>
      <c r="I36" s="199"/>
      <c r="J36" s="199"/>
      <c r="K36" s="199"/>
      <c r="L36" s="199"/>
      <c r="M36" s="199"/>
      <c r="N36" s="199"/>
    </row>
    <row r="37" spans="1:14" x14ac:dyDescent="0.25">
      <c r="A37" s="199"/>
      <c r="B37" s="199"/>
      <c r="C37" s="199"/>
      <c r="D37" s="199"/>
      <c r="E37" s="199"/>
      <c r="F37" s="199"/>
      <c r="G37" s="199"/>
      <c r="H37" s="199"/>
      <c r="I37" s="199"/>
      <c r="J37" s="199"/>
      <c r="K37" s="199"/>
      <c r="L37" s="199"/>
      <c r="M37" s="199"/>
      <c r="N37" s="199"/>
    </row>
    <row r="38" spans="1:14" x14ac:dyDescent="0.25">
      <c r="A38" s="199"/>
      <c r="B38" s="199"/>
      <c r="C38" s="199"/>
      <c r="D38" s="199"/>
      <c r="E38" s="199"/>
      <c r="F38" s="199"/>
      <c r="G38" s="199"/>
      <c r="H38" s="199"/>
      <c r="I38" s="199"/>
      <c r="J38" s="199"/>
      <c r="K38" s="199"/>
      <c r="L38" s="199"/>
      <c r="M38" s="199"/>
      <c r="N38" s="199"/>
    </row>
    <row r="39" spans="1:14" ht="10.5" customHeight="1" x14ac:dyDescent="0.25">
      <c r="A39" s="199"/>
      <c r="B39" s="199"/>
      <c r="C39" s="199"/>
      <c r="D39" s="199"/>
      <c r="E39" s="199"/>
      <c r="F39" s="199"/>
      <c r="G39" s="199"/>
      <c r="H39" s="199"/>
      <c r="I39" s="199"/>
      <c r="J39" s="199"/>
      <c r="K39" s="199"/>
      <c r="L39" s="199"/>
      <c r="M39" s="199"/>
      <c r="N39" s="199"/>
    </row>
    <row r="40" spans="1:14" ht="18.75" customHeight="1" x14ac:dyDescent="0.25">
      <c r="A40" s="198" t="s">
        <v>69</v>
      </c>
      <c r="B40" s="196"/>
      <c r="C40" s="196"/>
      <c r="D40" s="196"/>
      <c r="E40" s="196"/>
      <c r="F40" s="196"/>
      <c r="G40" s="196"/>
      <c r="H40" s="196"/>
      <c r="I40" s="196"/>
      <c r="J40" s="196"/>
      <c r="K40" s="196"/>
      <c r="L40" s="196"/>
      <c r="M40" s="196"/>
      <c r="N40" s="196"/>
    </row>
    <row r="41" spans="1:14" ht="18.75" customHeight="1" x14ac:dyDescent="0.25">
      <c r="A41" s="196"/>
      <c r="B41" s="196"/>
      <c r="C41" s="196"/>
      <c r="D41" s="196"/>
      <c r="E41" s="196"/>
      <c r="F41" s="196"/>
      <c r="G41" s="196"/>
      <c r="H41" s="196"/>
      <c r="I41" s="196"/>
      <c r="J41" s="196"/>
      <c r="K41" s="196"/>
      <c r="L41" s="196"/>
      <c r="M41" s="196"/>
      <c r="N41" s="196"/>
    </row>
    <row r="42" spans="1:14" x14ac:dyDescent="0.25">
      <c r="A42" s="196"/>
      <c r="B42" s="196"/>
      <c r="C42" s="196"/>
      <c r="D42" s="196"/>
      <c r="E42" s="196"/>
      <c r="F42" s="196"/>
      <c r="G42" s="196"/>
      <c r="H42" s="196"/>
      <c r="I42" s="196"/>
      <c r="J42" s="196"/>
      <c r="K42" s="196"/>
      <c r="L42" s="196"/>
      <c r="M42" s="196"/>
      <c r="N42" s="196"/>
    </row>
  </sheetData>
  <mergeCells count="16">
    <mergeCell ref="A40:N42"/>
    <mergeCell ref="A14:N14"/>
    <mergeCell ref="A15:N22"/>
    <mergeCell ref="A23:N26"/>
    <mergeCell ref="A27:N27"/>
    <mergeCell ref="A28:N28"/>
    <mergeCell ref="A29:N30"/>
    <mergeCell ref="A1:M1"/>
    <mergeCell ref="A2:M2"/>
    <mergeCell ref="A10:N10"/>
    <mergeCell ref="A33:N34"/>
    <mergeCell ref="A35:N39"/>
    <mergeCell ref="A8:N9"/>
    <mergeCell ref="A11:N13"/>
    <mergeCell ref="A3:N6"/>
    <mergeCell ref="A7:N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3"/>
  <sheetViews>
    <sheetView showGridLines="0" zoomScale="85" zoomScaleNormal="85" workbookViewId="0">
      <selection activeCell="F2" sqref="F2:J2"/>
    </sheetView>
  </sheetViews>
  <sheetFormatPr defaultColWidth="9.140625" defaultRowHeight="15.75" x14ac:dyDescent="0.25"/>
  <cols>
    <col min="1" max="1" width="5.7109375" style="73" bestFit="1" customWidth="1"/>
    <col min="2" max="2" width="5.7109375" style="73" customWidth="1"/>
    <col min="3" max="7" width="15" style="73" customWidth="1"/>
    <col min="8" max="9" width="15" style="12" customWidth="1"/>
    <col min="10" max="10" width="11.140625" style="74" customWidth="1"/>
    <col min="11" max="11" width="5.140625" style="12" customWidth="1"/>
    <col min="12" max="12" width="6.42578125" style="12" customWidth="1"/>
    <col min="13" max="13" width="3.7109375" style="2" customWidth="1"/>
    <col min="14" max="16384" width="9.140625" style="12"/>
  </cols>
  <sheetData>
    <row r="1" spans="1:15" s="20" customFormat="1" ht="24" thickBot="1" x14ac:dyDescent="0.4">
      <c r="A1" s="204" t="s">
        <v>105</v>
      </c>
      <c r="B1" s="205"/>
      <c r="C1" s="205"/>
      <c r="D1" s="205"/>
      <c r="E1" s="205"/>
      <c r="F1" s="205"/>
      <c r="G1" s="205"/>
      <c r="H1" s="205"/>
      <c r="I1" s="205"/>
      <c r="J1" s="206"/>
    </row>
    <row r="2" spans="1:15" s="20" customFormat="1" ht="19.5" thickBot="1" x14ac:dyDescent="0.35">
      <c r="A2" s="207"/>
      <c r="B2" s="207"/>
      <c r="C2" s="207"/>
      <c r="D2" s="207"/>
      <c r="E2" s="75"/>
      <c r="F2" s="208"/>
      <c r="G2" s="208"/>
      <c r="H2" s="208"/>
      <c r="I2" s="208"/>
      <c r="J2" s="208"/>
    </row>
    <row r="3" spans="1:15" s="20" customFormat="1" ht="32.25" customHeight="1" thickBot="1" x14ac:dyDescent="0.3">
      <c r="A3" s="209" t="s">
        <v>0</v>
      </c>
      <c r="B3" s="210"/>
      <c r="C3" s="210"/>
      <c r="D3" s="210"/>
      <c r="E3" s="124"/>
      <c r="F3" s="211" t="s">
        <v>1</v>
      </c>
      <c r="G3" s="211"/>
      <c r="H3" s="212"/>
      <c r="I3" s="212"/>
      <c r="J3" s="212"/>
    </row>
    <row r="4" spans="1:15" s="20" customFormat="1" ht="19.5" thickBot="1" x14ac:dyDescent="0.35">
      <c r="A4" s="213"/>
      <c r="B4" s="214"/>
      <c r="C4" s="215" t="s">
        <v>97</v>
      </c>
      <c r="D4" s="216"/>
      <c r="E4" s="216"/>
      <c r="F4" s="216"/>
      <c r="G4" s="216"/>
      <c r="H4" s="216"/>
      <c r="I4" s="217"/>
      <c r="J4" s="123"/>
      <c r="N4"/>
    </row>
    <row r="5" spans="1:15" s="20" customFormat="1" ht="32.25" thickBot="1" x14ac:dyDescent="0.3">
      <c r="A5" s="58" t="s">
        <v>14</v>
      </c>
      <c r="B5" s="58" t="s">
        <v>15</v>
      </c>
      <c r="C5" s="122" t="s">
        <v>96</v>
      </c>
      <c r="D5" s="122" t="s">
        <v>95</v>
      </c>
      <c r="E5" s="122" t="s">
        <v>94</v>
      </c>
      <c r="F5" s="130" t="s">
        <v>93</v>
      </c>
      <c r="G5" s="130" t="s">
        <v>92</v>
      </c>
      <c r="H5" s="122" t="s">
        <v>91</v>
      </c>
      <c r="I5" s="122" t="s">
        <v>90</v>
      </c>
      <c r="J5" s="121" t="s">
        <v>18</v>
      </c>
    </row>
    <row r="6" spans="1:15" s="20" customFormat="1" ht="20.100000000000001" customHeight="1" x14ac:dyDescent="0.25">
      <c r="A6" s="7" t="s">
        <v>6</v>
      </c>
      <c r="B6" s="81">
        <v>1</v>
      </c>
      <c r="C6" s="155"/>
      <c r="D6" s="155"/>
      <c r="E6" s="155"/>
      <c r="F6" s="126"/>
      <c r="G6" s="126"/>
      <c r="H6" s="155"/>
      <c r="I6" s="154"/>
      <c r="J6" s="164">
        <f>SUM(C6:I6)</f>
        <v>0</v>
      </c>
    </row>
    <row r="7" spans="1:15" s="20" customFormat="1" ht="20.100000000000001" customHeight="1" x14ac:dyDescent="0.25">
      <c r="A7" s="131" t="s">
        <v>2</v>
      </c>
      <c r="B7" s="158">
        <v>2</v>
      </c>
      <c r="C7" s="135"/>
      <c r="D7" s="135"/>
      <c r="E7" s="135"/>
      <c r="F7" s="126"/>
      <c r="G7" s="126"/>
      <c r="H7" s="135"/>
      <c r="I7" s="136"/>
      <c r="J7" s="140">
        <f t="shared" ref="J7:J34" si="0">SUM(C7:I7)</f>
        <v>0</v>
      </c>
    </row>
    <row r="8" spans="1:15" s="20" customFormat="1" ht="20.100000000000001" customHeight="1" x14ac:dyDescent="0.25">
      <c r="A8" s="131" t="s">
        <v>2</v>
      </c>
      <c r="B8" s="158">
        <v>3</v>
      </c>
      <c r="C8" s="135"/>
      <c r="D8" s="135"/>
      <c r="E8" s="135"/>
      <c r="F8" s="126"/>
      <c r="G8" s="126"/>
      <c r="H8" s="135"/>
      <c r="I8" s="136"/>
      <c r="J8" s="140">
        <f t="shared" si="0"/>
        <v>0</v>
      </c>
    </row>
    <row r="9" spans="1:15" s="20" customFormat="1" ht="20.100000000000001" customHeight="1" x14ac:dyDescent="0.25">
      <c r="A9" s="7" t="s">
        <v>3</v>
      </c>
      <c r="B9" s="81">
        <v>4</v>
      </c>
      <c r="C9" s="155"/>
      <c r="D9" s="155"/>
      <c r="E9" s="155"/>
      <c r="F9" s="126"/>
      <c r="G9" s="126"/>
      <c r="H9" s="155"/>
      <c r="I9" s="154"/>
      <c r="J9" s="164">
        <f t="shared" si="0"/>
        <v>0</v>
      </c>
      <c r="M9"/>
      <c r="O9"/>
    </row>
    <row r="10" spans="1:15" s="20" customFormat="1" ht="20.100000000000001" customHeight="1" x14ac:dyDescent="0.25">
      <c r="A10" s="7" t="s">
        <v>4</v>
      </c>
      <c r="B10" s="81">
        <v>5</v>
      </c>
      <c r="C10" s="155"/>
      <c r="D10" s="155"/>
      <c r="E10" s="155"/>
      <c r="F10" s="126"/>
      <c r="G10" s="126"/>
      <c r="H10" s="155"/>
      <c r="I10" s="154"/>
      <c r="J10" s="164">
        <f t="shared" si="0"/>
        <v>0</v>
      </c>
    </row>
    <row r="11" spans="1:15" s="20" customFormat="1" ht="20.100000000000001" customHeight="1" x14ac:dyDescent="0.25">
      <c r="A11" s="8" t="s">
        <v>5</v>
      </c>
      <c r="B11" s="81">
        <v>6</v>
      </c>
      <c r="C11" s="155"/>
      <c r="D11" s="155"/>
      <c r="E11" s="155"/>
      <c r="F11" s="126"/>
      <c r="G11" s="126"/>
      <c r="H11" s="155"/>
      <c r="I11" s="154"/>
      <c r="J11" s="164">
        <f t="shared" si="0"/>
        <v>0</v>
      </c>
    </row>
    <row r="12" spans="1:15" s="20" customFormat="1" ht="20.100000000000001" customHeight="1" x14ac:dyDescent="0.25">
      <c r="A12" s="7" t="s">
        <v>16</v>
      </c>
      <c r="B12" s="81">
        <v>7</v>
      </c>
      <c r="C12" s="155"/>
      <c r="D12" s="155"/>
      <c r="E12" s="155"/>
      <c r="F12" s="126"/>
      <c r="G12" s="126"/>
      <c r="H12" s="155"/>
      <c r="I12" s="154"/>
      <c r="J12" s="164">
        <f t="shared" si="0"/>
        <v>0</v>
      </c>
    </row>
    <row r="13" spans="1:15" s="20" customFormat="1" ht="20.100000000000001" customHeight="1" x14ac:dyDescent="0.25">
      <c r="A13" s="7" t="s">
        <v>6</v>
      </c>
      <c r="B13" s="81">
        <v>8</v>
      </c>
      <c r="C13" s="155"/>
      <c r="D13" s="155"/>
      <c r="E13" s="155"/>
      <c r="F13" s="126"/>
      <c r="G13" s="126"/>
      <c r="H13" s="155"/>
      <c r="I13" s="154"/>
      <c r="J13" s="164">
        <f t="shared" si="0"/>
        <v>0</v>
      </c>
    </row>
    <row r="14" spans="1:15" s="20" customFormat="1" ht="20.100000000000001" customHeight="1" x14ac:dyDescent="0.25">
      <c r="A14" s="131" t="s">
        <v>2</v>
      </c>
      <c r="B14" s="158">
        <v>9</v>
      </c>
      <c r="C14" s="135"/>
      <c r="D14" s="135"/>
      <c r="E14" s="135"/>
      <c r="F14" s="126"/>
      <c r="G14" s="126"/>
      <c r="H14" s="135"/>
      <c r="I14" s="136"/>
      <c r="J14" s="140">
        <f t="shared" si="0"/>
        <v>0</v>
      </c>
    </row>
    <row r="15" spans="1:15" s="20" customFormat="1" ht="20.100000000000001" customHeight="1" x14ac:dyDescent="0.25">
      <c r="A15" s="131" t="s">
        <v>2</v>
      </c>
      <c r="B15" s="158">
        <v>10</v>
      </c>
      <c r="C15" s="135"/>
      <c r="D15" s="135"/>
      <c r="E15" s="135"/>
      <c r="F15" s="126"/>
      <c r="G15" s="126"/>
      <c r="H15" s="135"/>
      <c r="I15" s="136"/>
      <c r="J15" s="140">
        <f t="shared" si="0"/>
        <v>0</v>
      </c>
    </row>
    <row r="16" spans="1:15" s="20" customFormat="1" ht="20.100000000000001" customHeight="1" x14ac:dyDescent="0.25">
      <c r="A16" s="7" t="s">
        <v>3</v>
      </c>
      <c r="B16" s="81">
        <v>11</v>
      </c>
      <c r="C16" s="155"/>
      <c r="D16" s="155"/>
      <c r="E16" s="155"/>
      <c r="F16" s="126"/>
      <c r="G16" s="126"/>
      <c r="H16" s="155"/>
      <c r="I16" s="154"/>
      <c r="J16" s="164">
        <f t="shared" si="0"/>
        <v>0</v>
      </c>
    </row>
    <row r="17" spans="1:10" s="20" customFormat="1" ht="20.100000000000001" customHeight="1" x14ac:dyDescent="0.25">
      <c r="A17" s="7" t="s">
        <v>4</v>
      </c>
      <c r="B17" s="81">
        <v>12</v>
      </c>
      <c r="C17" s="155"/>
      <c r="D17" s="155"/>
      <c r="E17" s="155"/>
      <c r="F17" s="126"/>
      <c r="G17" s="126"/>
      <c r="H17" s="155"/>
      <c r="I17" s="154"/>
      <c r="J17" s="164">
        <f t="shared" si="0"/>
        <v>0</v>
      </c>
    </row>
    <row r="18" spans="1:10" s="20" customFormat="1" ht="20.100000000000001" customHeight="1" x14ac:dyDescent="0.25">
      <c r="A18" s="7" t="s">
        <v>5</v>
      </c>
      <c r="B18" s="81">
        <v>13</v>
      </c>
      <c r="C18" s="155"/>
      <c r="D18" s="155"/>
      <c r="E18" s="155"/>
      <c r="F18" s="126"/>
      <c r="G18" s="126"/>
      <c r="H18" s="155"/>
      <c r="I18" s="154"/>
      <c r="J18" s="164">
        <f t="shared" si="0"/>
        <v>0</v>
      </c>
    </row>
    <row r="19" spans="1:10" s="20" customFormat="1" ht="20.100000000000001" customHeight="1" x14ac:dyDescent="0.25">
      <c r="A19" s="7" t="s">
        <v>16</v>
      </c>
      <c r="B19" s="81">
        <v>14</v>
      </c>
      <c r="C19" s="155"/>
      <c r="D19" s="155"/>
      <c r="E19" s="155"/>
      <c r="F19" s="126"/>
      <c r="G19" s="126"/>
      <c r="H19" s="155"/>
      <c r="I19" s="154"/>
      <c r="J19" s="164">
        <f t="shared" si="0"/>
        <v>0</v>
      </c>
    </row>
    <row r="20" spans="1:10" s="20" customFormat="1" ht="20.100000000000001" customHeight="1" x14ac:dyDescent="0.25">
      <c r="A20" s="7" t="s">
        <v>6</v>
      </c>
      <c r="B20" s="81">
        <v>15</v>
      </c>
      <c r="C20" s="155"/>
      <c r="D20" s="155"/>
      <c r="E20" s="155"/>
      <c r="F20" s="126"/>
      <c r="G20" s="126"/>
      <c r="H20" s="155"/>
      <c r="I20" s="154"/>
      <c r="J20" s="164">
        <f t="shared" si="0"/>
        <v>0</v>
      </c>
    </row>
    <row r="21" spans="1:10" s="20" customFormat="1" ht="20.100000000000001" customHeight="1" x14ac:dyDescent="0.25">
      <c r="A21" s="131" t="s">
        <v>2</v>
      </c>
      <c r="B21" s="158">
        <v>16</v>
      </c>
      <c r="C21" s="135"/>
      <c r="D21" s="135"/>
      <c r="E21" s="135"/>
      <c r="F21" s="126"/>
      <c r="G21" s="126"/>
      <c r="H21" s="135"/>
      <c r="I21" s="136"/>
      <c r="J21" s="140">
        <f t="shared" si="0"/>
        <v>0</v>
      </c>
    </row>
    <row r="22" spans="1:10" s="20" customFormat="1" ht="20.100000000000001" customHeight="1" x14ac:dyDescent="0.25">
      <c r="A22" s="131" t="s">
        <v>2</v>
      </c>
      <c r="B22" s="158">
        <v>17</v>
      </c>
      <c r="C22" s="135"/>
      <c r="D22" s="135"/>
      <c r="E22" s="135"/>
      <c r="F22" s="126"/>
      <c r="G22" s="126"/>
      <c r="H22" s="135"/>
      <c r="I22" s="136"/>
      <c r="J22" s="140">
        <f t="shared" si="0"/>
        <v>0</v>
      </c>
    </row>
    <row r="23" spans="1:10" s="20" customFormat="1" ht="20.100000000000001" customHeight="1" x14ac:dyDescent="0.25">
      <c r="A23" s="7" t="s">
        <v>3</v>
      </c>
      <c r="B23" s="81">
        <v>18</v>
      </c>
      <c r="C23" s="155"/>
      <c r="D23" s="155"/>
      <c r="E23" s="155"/>
      <c r="F23" s="126"/>
      <c r="G23" s="126"/>
      <c r="H23" s="155"/>
      <c r="I23" s="154"/>
      <c r="J23" s="164">
        <f t="shared" si="0"/>
        <v>0</v>
      </c>
    </row>
    <row r="24" spans="1:10" s="20" customFormat="1" ht="20.100000000000001" customHeight="1" x14ac:dyDescent="0.25">
      <c r="A24" s="7" t="s">
        <v>4</v>
      </c>
      <c r="B24" s="81">
        <v>19</v>
      </c>
      <c r="C24" s="155"/>
      <c r="D24" s="155"/>
      <c r="E24" s="155"/>
      <c r="F24" s="126"/>
      <c r="G24" s="126"/>
      <c r="H24" s="155"/>
      <c r="I24" s="154"/>
      <c r="J24" s="164">
        <f t="shared" si="0"/>
        <v>0</v>
      </c>
    </row>
    <row r="25" spans="1:10" s="20" customFormat="1" ht="20.100000000000001" customHeight="1" x14ac:dyDescent="0.25">
      <c r="A25" s="7" t="s">
        <v>5</v>
      </c>
      <c r="B25" s="81">
        <v>20</v>
      </c>
      <c r="C25" s="155"/>
      <c r="D25" s="155"/>
      <c r="E25" s="155"/>
      <c r="F25" s="126"/>
      <c r="G25" s="126"/>
      <c r="H25" s="155"/>
      <c r="I25" s="154"/>
      <c r="J25" s="164">
        <f t="shared" si="0"/>
        <v>0</v>
      </c>
    </row>
    <row r="26" spans="1:10" s="20" customFormat="1" ht="20.100000000000001" customHeight="1" x14ac:dyDescent="0.25">
      <c r="A26" s="7" t="s">
        <v>16</v>
      </c>
      <c r="B26" s="81">
        <v>21</v>
      </c>
      <c r="C26" s="155"/>
      <c r="D26" s="155"/>
      <c r="E26" s="155"/>
      <c r="F26" s="126"/>
      <c r="G26" s="126"/>
      <c r="H26" s="155"/>
      <c r="I26" s="154"/>
      <c r="J26" s="164">
        <f t="shared" si="0"/>
        <v>0</v>
      </c>
    </row>
    <row r="27" spans="1:10" s="20" customFormat="1" ht="20.100000000000001" customHeight="1" x14ac:dyDescent="0.25">
      <c r="A27" s="7" t="s">
        <v>6</v>
      </c>
      <c r="B27" s="81">
        <v>22</v>
      </c>
      <c r="C27" s="155"/>
      <c r="D27" s="155"/>
      <c r="E27" s="155"/>
      <c r="F27" s="126"/>
      <c r="G27" s="126"/>
      <c r="H27" s="155"/>
      <c r="I27" s="154"/>
      <c r="J27" s="164">
        <f t="shared" si="0"/>
        <v>0</v>
      </c>
    </row>
    <row r="28" spans="1:10" s="20" customFormat="1" ht="20.100000000000001" customHeight="1" x14ac:dyDescent="0.25">
      <c r="A28" s="131" t="s">
        <v>2</v>
      </c>
      <c r="B28" s="158">
        <v>23</v>
      </c>
      <c r="C28" s="135"/>
      <c r="D28" s="135"/>
      <c r="E28" s="135"/>
      <c r="F28" s="126"/>
      <c r="G28" s="126"/>
      <c r="H28" s="135"/>
      <c r="I28" s="136"/>
      <c r="J28" s="140">
        <f t="shared" si="0"/>
        <v>0</v>
      </c>
    </row>
    <row r="29" spans="1:10" s="20" customFormat="1" ht="20.100000000000001" customHeight="1" x14ac:dyDescent="0.25">
      <c r="A29" s="131" t="s">
        <v>2</v>
      </c>
      <c r="B29" s="158">
        <v>24</v>
      </c>
      <c r="C29" s="135"/>
      <c r="D29" s="135"/>
      <c r="E29" s="135"/>
      <c r="F29" s="126"/>
      <c r="G29" s="126"/>
      <c r="H29" s="135"/>
      <c r="I29" s="136"/>
      <c r="J29" s="140">
        <f t="shared" si="0"/>
        <v>0</v>
      </c>
    </row>
    <row r="30" spans="1:10" s="20" customFormat="1" ht="20.100000000000001" customHeight="1" x14ac:dyDescent="0.25">
      <c r="A30" s="7" t="s">
        <v>3</v>
      </c>
      <c r="B30" s="81">
        <v>25</v>
      </c>
      <c r="C30" s="155"/>
      <c r="D30" s="155"/>
      <c r="E30" s="155"/>
      <c r="F30" s="126"/>
      <c r="G30" s="126"/>
      <c r="H30" s="155"/>
      <c r="I30" s="154"/>
      <c r="J30" s="164">
        <f t="shared" si="0"/>
        <v>0</v>
      </c>
    </row>
    <row r="31" spans="1:10" s="20" customFormat="1" ht="20.100000000000001" customHeight="1" x14ac:dyDescent="0.25">
      <c r="A31" s="7" t="s">
        <v>4</v>
      </c>
      <c r="B31" s="81">
        <v>26</v>
      </c>
      <c r="C31" s="155"/>
      <c r="D31" s="155"/>
      <c r="E31" s="155"/>
      <c r="F31" s="126"/>
      <c r="G31" s="126"/>
      <c r="H31" s="155"/>
      <c r="I31" s="154"/>
      <c r="J31" s="164">
        <f t="shared" si="0"/>
        <v>0</v>
      </c>
    </row>
    <row r="32" spans="1:10" s="20" customFormat="1" ht="20.100000000000001" customHeight="1" x14ac:dyDescent="0.25">
      <c r="A32" s="7" t="s">
        <v>5</v>
      </c>
      <c r="B32" s="81">
        <v>27</v>
      </c>
      <c r="C32" s="155"/>
      <c r="D32" s="155"/>
      <c r="E32" s="155"/>
      <c r="F32" s="126"/>
      <c r="G32" s="126"/>
      <c r="H32" s="155"/>
      <c r="I32" s="154"/>
      <c r="J32" s="164">
        <f t="shared" si="0"/>
        <v>0</v>
      </c>
    </row>
    <row r="33" spans="1:15" s="20" customFormat="1" ht="20.100000000000001" customHeight="1" x14ac:dyDescent="0.25">
      <c r="A33" s="133" t="s">
        <v>16</v>
      </c>
      <c r="B33" s="165">
        <v>28</v>
      </c>
      <c r="C33" s="137"/>
      <c r="D33" s="137"/>
      <c r="E33" s="137"/>
      <c r="F33" s="126"/>
      <c r="G33" s="126"/>
      <c r="H33" s="137"/>
      <c r="I33" s="138"/>
      <c r="J33" s="139">
        <f t="shared" si="0"/>
        <v>0</v>
      </c>
    </row>
    <row r="34" spans="1:15" s="20" customFormat="1" ht="20.100000000000001" customHeight="1" x14ac:dyDescent="0.25">
      <c r="A34" s="133" t="s">
        <v>6</v>
      </c>
      <c r="B34" s="165">
        <v>29</v>
      </c>
      <c r="C34" s="137"/>
      <c r="D34" s="137"/>
      <c r="E34" s="137"/>
      <c r="F34" s="126"/>
      <c r="G34" s="126"/>
      <c r="H34" s="137"/>
      <c r="I34" s="138"/>
      <c r="J34" s="139">
        <f t="shared" si="0"/>
        <v>0</v>
      </c>
    </row>
    <row r="35" spans="1:15" s="20" customFormat="1" ht="20.100000000000001" customHeight="1" thickBot="1" x14ac:dyDescent="0.3">
      <c r="A35" s="159" t="s">
        <v>2</v>
      </c>
      <c r="B35" s="158">
        <v>30</v>
      </c>
      <c r="C35" s="135"/>
      <c r="D35" s="135"/>
      <c r="E35" s="135"/>
      <c r="F35" s="126"/>
      <c r="G35" s="126"/>
      <c r="H35" s="135"/>
      <c r="I35" s="136"/>
      <c r="J35" s="140">
        <f>SUM(C35:I35)</f>
        <v>0</v>
      </c>
    </row>
    <row r="36" spans="1:15" ht="16.5" thickBot="1" x14ac:dyDescent="0.3">
      <c r="A36" s="202" t="s">
        <v>101</v>
      </c>
      <c r="B36" s="203"/>
      <c r="C36" s="153">
        <f>SUM(C6:C35)</f>
        <v>0</v>
      </c>
      <c r="D36" s="153">
        <f>SUM(D6:D35)</f>
        <v>0</v>
      </c>
      <c r="E36" s="153">
        <f>SUM(E6:E35)</f>
        <v>0</v>
      </c>
      <c r="F36" s="125"/>
      <c r="G36" s="125"/>
      <c r="H36" s="153">
        <f>SUM(H6:H35)</f>
        <v>0</v>
      </c>
      <c r="I36" s="153">
        <f>SUM(I6:I35)</f>
        <v>0</v>
      </c>
      <c r="J36" s="144">
        <f>SUM(J6:J35)</f>
        <v>0</v>
      </c>
    </row>
    <row r="37" spans="1:15" x14ac:dyDescent="0.25">
      <c r="A37" s="2"/>
    </row>
    <row r="38" spans="1:15" x14ac:dyDescent="0.25">
      <c r="A38" s="2"/>
    </row>
    <row r="39" spans="1:15" x14ac:dyDescent="0.25">
      <c r="A39" s="2"/>
    </row>
    <row r="40" spans="1:15" x14ac:dyDescent="0.25">
      <c r="A40" s="2"/>
    </row>
    <row r="41" spans="1:15" x14ac:dyDescent="0.25">
      <c r="A41" s="2"/>
    </row>
    <row r="42" spans="1:15" x14ac:dyDescent="0.25">
      <c r="A42" s="2"/>
    </row>
    <row r="43" spans="1:15" x14ac:dyDescent="0.25">
      <c r="A43" s="2"/>
    </row>
    <row r="44" spans="1:15" x14ac:dyDescent="0.25">
      <c r="A44" s="2"/>
    </row>
    <row r="45" spans="1:15" x14ac:dyDescent="0.25">
      <c r="A45" s="2"/>
    </row>
    <row r="46" spans="1:15" s="73" customFormat="1" x14ac:dyDescent="0.25">
      <c r="A46" s="2"/>
      <c r="H46" s="12"/>
      <c r="I46" s="12"/>
      <c r="J46" s="74"/>
      <c r="K46" s="12"/>
      <c r="L46" s="12"/>
      <c r="M46" s="2"/>
      <c r="N46" s="12"/>
      <c r="O46" s="12"/>
    </row>
    <row r="47" spans="1:15" s="73" customFormat="1" x14ac:dyDescent="0.25">
      <c r="A47" s="2"/>
      <c r="H47" s="12"/>
      <c r="I47" s="12"/>
      <c r="J47" s="74"/>
      <c r="K47" s="12"/>
      <c r="L47" s="12"/>
      <c r="M47" s="2"/>
      <c r="N47" s="12"/>
      <c r="O47" s="12"/>
    </row>
    <row r="48" spans="1:15" s="73" customFormat="1" x14ac:dyDescent="0.25">
      <c r="A48" s="2"/>
      <c r="H48" s="12"/>
      <c r="I48" s="12"/>
      <c r="J48" s="74"/>
      <c r="K48" s="12"/>
      <c r="L48" s="12"/>
      <c r="M48" s="2"/>
      <c r="N48" s="12"/>
      <c r="O48" s="12"/>
    </row>
    <row r="49" spans="1:15" s="73" customFormat="1" x14ac:dyDescent="0.25">
      <c r="A49" s="2"/>
      <c r="H49" s="12"/>
      <c r="I49" s="12"/>
      <c r="J49" s="74"/>
      <c r="K49" s="12"/>
      <c r="L49" s="12"/>
      <c r="M49" s="2"/>
      <c r="N49" s="12"/>
      <c r="O49" s="12"/>
    </row>
    <row r="63" spans="1:15" x14ac:dyDescent="0.25">
      <c r="C63" s="9">
        <v>24</v>
      </c>
      <c r="D63" s="9"/>
      <c r="E63" s="9"/>
      <c r="F63" s="9"/>
      <c r="G63" s="9"/>
    </row>
    <row r="65" spans="1:15" x14ac:dyDescent="0.25">
      <c r="A65" s="42"/>
    </row>
    <row r="66" spans="1:15" s="73" customFormat="1" x14ac:dyDescent="0.25">
      <c r="A66" s="43">
        <v>0</v>
      </c>
      <c r="C66" s="73">
        <v>0.01</v>
      </c>
      <c r="H66" s="12"/>
      <c r="I66" s="12"/>
      <c r="J66" s="74"/>
      <c r="K66" s="12"/>
      <c r="L66" s="12"/>
      <c r="M66" s="2"/>
      <c r="N66" s="12"/>
      <c r="O66" s="12"/>
    </row>
    <row r="67" spans="1:15" s="73" customFormat="1" x14ac:dyDescent="0.25">
      <c r="A67" s="43">
        <v>0.25</v>
      </c>
      <c r="C67" s="73">
        <v>0.02</v>
      </c>
      <c r="H67" s="12"/>
      <c r="I67" s="12"/>
      <c r="J67" s="74"/>
      <c r="K67" s="12"/>
      <c r="L67" s="12"/>
      <c r="M67" s="2"/>
      <c r="N67" s="12"/>
      <c r="O67" s="12"/>
    </row>
    <row r="68" spans="1:15" s="73" customFormat="1" x14ac:dyDescent="0.25">
      <c r="A68" s="43">
        <v>0.5</v>
      </c>
      <c r="C68" s="73">
        <v>0.03</v>
      </c>
      <c r="H68" s="12"/>
      <c r="I68" s="12"/>
      <c r="J68" s="74"/>
      <c r="K68" s="12"/>
      <c r="L68" s="12"/>
      <c r="M68" s="2"/>
      <c r="N68" s="12"/>
      <c r="O68" s="12"/>
    </row>
    <row r="69" spans="1:15" s="73" customFormat="1" x14ac:dyDescent="0.25">
      <c r="A69" s="43">
        <v>0.75</v>
      </c>
      <c r="C69" s="73">
        <v>0.04</v>
      </c>
      <c r="H69" s="12"/>
      <c r="I69" s="12"/>
      <c r="J69" s="74"/>
      <c r="K69" s="12"/>
      <c r="L69" s="12"/>
      <c r="M69" s="2"/>
      <c r="N69" s="12"/>
      <c r="O69" s="12"/>
    </row>
    <row r="70" spans="1:15" s="73" customFormat="1" x14ac:dyDescent="0.25">
      <c r="A70" s="43">
        <v>1</v>
      </c>
      <c r="C70" s="73">
        <v>0.05</v>
      </c>
      <c r="H70" s="12"/>
      <c r="I70" s="12"/>
      <c r="J70" s="74"/>
      <c r="K70" s="12"/>
      <c r="L70" s="12"/>
      <c r="M70" s="2"/>
      <c r="N70" s="12"/>
      <c r="O70" s="12"/>
    </row>
    <row r="71" spans="1:15" s="73" customFormat="1" x14ac:dyDescent="0.25">
      <c r="A71" s="43">
        <v>1.25</v>
      </c>
      <c r="C71" s="73">
        <v>0.06</v>
      </c>
      <c r="H71" s="12"/>
      <c r="I71" s="12"/>
      <c r="J71" s="74"/>
      <c r="K71" s="12"/>
      <c r="L71" s="12"/>
      <c r="M71" s="2"/>
      <c r="N71" s="12"/>
      <c r="O71" s="12"/>
    </row>
    <row r="72" spans="1:15" s="73" customFormat="1" x14ac:dyDescent="0.25">
      <c r="A72" s="43">
        <v>1.5</v>
      </c>
      <c r="C72" s="73">
        <v>7.0000000000000007E-2</v>
      </c>
      <c r="H72" s="12"/>
      <c r="I72" s="12"/>
      <c r="J72" s="74"/>
      <c r="K72" s="12"/>
      <c r="L72" s="12"/>
      <c r="M72" s="2"/>
      <c r="N72" s="12"/>
      <c r="O72" s="12"/>
    </row>
    <row r="73" spans="1:15" s="73" customFormat="1" x14ac:dyDescent="0.25">
      <c r="A73" s="43">
        <v>1.75</v>
      </c>
      <c r="C73" s="73">
        <v>0.08</v>
      </c>
      <c r="H73" s="12"/>
      <c r="I73" s="12"/>
      <c r="J73" s="74"/>
      <c r="K73" s="12"/>
      <c r="L73" s="12"/>
      <c r="M73" s="2"/>
      <c r="N73" s="12"/>
      <c r="O73" s="12"/>
    </row>
    <row r="74" spans="1:15" s="73" customFormat="1" x14ac:dyDescent="0.25">
      <c r="A74" s="43">
        <v>2</v>
      </c>
      <c r="C74" s="73">
        <v>0.09</v>
      </c>
      <c r="H74" s="12"/>
      <c r="I74" s="12"/>
      <c r="J74" s="74"/>
      <c r="K74" s="12"/>
      <c r="L74" s="12"/>
      <c r="M74" s="2"/>
      <c r="N74" s="12"/>
      <c r="O74" s="12"/>
    </row>
    <row r="75" spans="1:15" s="73" customFormat="1" x14ac:dyDescent="0.25">
      <c r="A75" s="43">
        <v>2.25</v>
      </c>
      <c r="C75" s="73">
        <v>0.1</v>
      </c>
      <c r="H75" s="12"/>
      <c r="I75" s="12"/>
      <c r="J75" s="74"/>
      <c r="K75" s="12"/>
      <c r="L75" s="12"/>
      <c r="M75" s="2"/>
      <c r="N75" s="12"/>
      <c r="O75" s="12"/>
    </row>
    <row r="76" spans="1:15" s="73" customFormat="1" x14ac:dyDescent="0.25">
      <c r="A76" s="43">
        <v>2.5</v>
      </c>
      <c r="C76" s="73">
        <v>0.11</v>
      </c>
      <c r="H76" s="12"/>
      <c r="I76" s="12"/>
      <c r="J76" s="74"/>
      <c r="K76" s="12"/>
      <c r="L76" s="12"/>
      <c r="M76" s="2"/>
      <c r="N76" s="12"/>
      <c r="O76" s="12"/>
    </row>
    <row r="77" spans="1:15" s="73" customFormat="1" x14ac:dyDescent="0.25">
      <c r="A77" s="43">
        <v>2.75</v>
      </c>
      <c r="C77" s="73">
        <v>0.12</v>
      </c>
      <c r="H77" s="12"/>
      <c r="I77" s="12"/>
      <c r="J77" s="74"/>
      <c r="K77" s="12"/>
      <c r="L77" s="12"/>
      <c r="M77" s="2"/>
      <c r="N77" s="12"/>
      <c r="O77" s="12"/>
    </row>
    <row r="78" spans="1:15" s="73" customFormat="1" x14ac:dyDescent="0.25">
      <c r="A78" s="43">
        <v>3</v>
      </c>
      <c r="C78" s="73">
        <v>0.13</v>
      </c>
      <c r="H78" s="12"/>
      <c r="I78" s="12"/>
      <c r="J78" s="74"/>
      <c r="K78" s="12"/>
      <c r="L78" s="12"/>
      <c r="M78" s="2"/>
      <c r="N78" s="12"/>
      <c r="O78" s="12"/>
    </row>
    <row r="79" spans="1:15" s="73" customFormat="1" x14ac:dyDescent="0.25">
      <c r="A79" s="43">
        <v>3.25</v>
      </c>
      <c r="C79" s="73">
        <v>0.14000000000000001</v>
      </c>
      <c r="H79" s="12"/>
      <c r="I79" s="12"/>
      <c r="J79" s="74"/>
      <c r="K79" s="12"/>
      <c r="L79" s="12"/>
      <c r="M79" s="2"/>
      <c r="N79" s="12"/>
      <c r="O79" s="12"/>
    </row>
    <row r="80" spans="1:15" s="73" customFormat="1" x14ac:dyDescent="0.25">
      <c r="A80" s="43">
        <v>3.5</v>
      </c>
      <c r="C80" s="73">
        <v>0.15</v>
      </c>
      <c r="H80" s="12"/>
      <c r="I80" s="12"/>
      <c r="J80" s="74"/>
      <c r="K80" s="12"/>
      <c r="L80" s="12"/>
      <c r="M80" s="2"/>
      <c r="N80" s="12"/>
      <c r="O80" s="12"/>
    </row>
    <row r="81" spans="1:15" s="73" customFormat="1" x14ac:dyDescent="0.25">
      <c r="A81" s="43">
        <v>3.75</v>
      </c>
      <c r="C81" s="73">
        <v>0.16</v>
      </c>
      <c r="H81" s="12"/>
      <c r="I81" s="12"/>
      <c r="J81" s="74"/>
      <c r="K81" s="12"/>
      <c r="L81" s="12"/>
      <c r="M81" s="2"/>
      <c r="N81" s="12"/>
      <c r="O81" s="12"/>
    </row>
    <row r="82" spans="1:15" s="73" customFormat="1" x14ac:dyDescent="0.25">
      <c r="A82" s="43">
        <v>4</v>
      </c>
      <c r="C82" s="73">
        <v>0.17</v>
      </c>
      <c r="H82" s="12"/>
      <c r="I82" s="12"/>
      <c r="J82" s="74"/>
      <c r="K82" s="12"/>
      <c r="L82" s="12"/>
      <c r="M82" s="2"/>
      <c r="N82" s="12"/>
      <c r="O82" s="12"/>
    </row>
    <row r="83" spans="1:15" s="73" customFormat="1" x14ac:dyDescent="0.25">
      <c r="A83" s="43">
        <v>4.25</v>
      </c>
      <c r="C83" s="73">
        <v>0.18</v>
      </c>
      <c r="H83" s="12"/>
      <c r="I83" s="12"/>
      <c r="J83" s="74"/>
      <c r="K83" s="12"/>
      <c r="L83" s="12"/>
      <c r="M83" s="2"/>
      <c r="N83" s="12"/>
      <c r="O83" s="12"/>
    </row>
    <row r="84" spans="1:15" s="73" customFormat="1" x14ac:dyDescent="0.25">
      <c r="A84" s="43">
        <v>4.5</v>
      </c>
      <c r="C84" s="73">
        <v>0.19</v>
      </c>
      <c r="H84" s="12"/>
      <c r="I84" s="12"/>
      <c r="J84" s="74"/>
      <c r="K84" s="12"/>
      <c r="L84" s="12"/>
      <c r="M84" s="2"/>
      <c r="N84" s="12"/>
      <c r="O84" s="12"/>
    </row>
    <row r="85" spans="1:15" s="73" customFormat="1" x14ac:dyDescent="0.25">
      <c r="A85" s="43">
        <v>4.75</v>
      </c>
      <c r="C85" s="73">
        <v>0.2</v>
      </c>
      <c r="H85" s="12"/>
      <c r="I85" s="12"/>
      <c r="J85" s="74"/>
      <c r="K85" s="12"/>
      <c r="L85" s="12"/>
      <c r="M85" s="2"/>
      <c r="N85" s="12"/>
      <c r="O85" s="12"/>
    </row>
    <row r="86" spans="1:15" s="73" customFormat="1" x14ac:dyDescent="0.25">
      <c r="A86" s="43">
        <v>5</v>
      </c>
      <c r="C86" s="73">
        <v>0.21</v>
      </c>
      <c r="H86" s="12"/>
      <c r="I86" s="12"/>
      <c r="J86" s="74"/>
      <c r="K86" s="12"/>
      <c r="L86" s="12"/>
      <c r="M86" s="2"/>
      <c r="N86" s="12"/>
      <c r="O86" s="12"/>
    </row>
    <row r="87" spans="1:15" s="73" customFormat="1" x14ac:dyDescent="0.25">
      <c r="A87" s="43">
        <v>5.25</v>
      </c>
      <c r="C87" s="73">
        <v>0.22</v>
      </c>
      <c r="H87" s="12"/>
      <c r="I87" s="12"/>
      <c r="J87" s="74"/>
      <c r="K87" s="12"/>
      <c r="L87" s="12"/>
      <c r="M87" s="2"/>
      <c r="N87" s="12"/>
      <c r="O87" s="12"/>
    </row>
    <row r="88" spans="1:15" s="73" customFormat="1" x14ac:dyDescent="0.25">
      <c r="A88" s="43">
        <v>5.5</v>
      </c>
      <c r="C88" s="73">
        <v>0.23</v>
      </c>
      <c r="H88" s="12"/>
      <c r="I88" s="12"/>
      <c r="J88" s="74"/>
      <c r="K88" s="12"/>
      <c r="L88" s="12"/>
      <c r="M88" s="2"/>
      <c r="N88" s="12"/>
      <c r="O88" s="12"/>
    </row>
    <row r="89" spans="1:15" s="73" customFormat="1" x14ac:dyDescent="0.25">
      <c r="A89" s="43">
        <v>5.75</v>
      </c>
      <c r="C89" s="73">
        <v>0.24</v>
      </c>
      <c r="H89" s="12"/>
      <c r="I89" s="12"/>
      <c r="J89" s="74"/>
      <c r="K89" s="12"/>
      <c r="L89" s="12"/>
      <c r="M89" s="2"/>
      <c r="N89" s="12"/>
      <c r="O89" s="12"/>
    </row>
    <row r="90" spans="1:15" s="73" customFormat="1" x14ac:dyDescent="0.25">
      <c r="A90" s="43">
        <v>6</v>
      </c>
      <c r="C90" s="73">
        <v>0.25</v>
      </c>
      <c r="H90" s="12"/>
      <c r="I90" s="12"/>
      <c r="J90" s="74"/>
      <c r="K90" s="12"/>
      <c r="L90" s="12"/>
      <c r="M90" s="2"/>
      <c r="N90" s="12"/>
      <c r="O90" s="12"/>
    </row>
    <row r="91" spans="1:15" s="73" customFormat="1" x14ac:dyDescent="0.25">
      <c r="A91" s="43">
        <v>6.25</v>
      </c>
      <c r="C91" s="73">
        <v>0.26</v>
      </c>
      <c r="H91" s="12"/>
      <c r="I91" s="12"/>
      <c r="J91" s="74"/>
      <c r="K91" s="12"/>
      <c r="L91" s="12"/>
      <c r="M91" s="2"/>
      <c r="N91" s="12"/>
      <c r="O91" s="12"/>
    </row>
    <row r="92" spans="1:15" s="73" customFormat="1" x14ac:dyDescent="0.25">
      <c r="A92" s="43">
        <v>6.5</v>
      </c>
      <c r="C92" s="73">
        <v>0.27</v>
      </c>
      <c r="H92" s="12"/>
      <c r="I92" s="12"/>
      <c r="J92" s="74"/>
      <c r="K92" s="12"/>
      <c r="L92" s="12"/>
      <c r="M92" s="2"/>
      <c r="N92" s="12"/>
      <c r="O92" s="12"/>
    </row>
    <row r="93" spans="1:15" s="73" customFormat="1" x14ac:dyDescent="0.25">
      <c r="A93" s="43">
        <v>6.75</v>
      </c>
      <c r="C93" s="73">
        <v>0.28000000000000003</v>
      </c>
      <c r="H93" s="12"/>
      <c r="I93" s="12"/>
      <c r="J93" s="74"/>
      <c r="K93" s="12"/>
      <c r="L93" s="12"/>
      <c r="M93" s="2"/>
      <c r="N93" s="12"/>
      <c r="O93" s="12"/>
    </row>
    <row r="94" spans="1:15" s="73" customFormat="1" x14ac:dyDescent="0.25">
      <c r="A94" s="43">
        <v>7</v>
      </c>
      <c r="C94" s="73">
        <v>0.28999999999999998</v>
      </c>
      <c r="H94" s="12"/>
      <c r="I94" s="12"/>
      <c r="J94" s="74"/>
      <c r="K94" s="12"/>
      <c r="L94" s="12"/>
      <c r="M94" s="2"/>
      <c r="N94" s="12"/>
      <c r="O94" s="12"/>
    </row>
    <row r="95" spans="1:15" s="73" customFormat="1" x14ac:dyDescent="0.25">
      <c r="A95" s="43">
        <v>7.25</v>
      </c>
      <c r="C95" s="73">
        <v>0.3</v>
      </c>
      <c r="H95" s="12"/>
      <c r="I95" s="12"/>
      <c r="J95" s="74"/>
      <c r="K95" s="12"/>
      <c r="L95" s="12"/>
      <c r="M95" s="2"/>
      <c r="N95" s="12"/>
      <c r="O95" s="12"/>
    </row>
    <row r="96" spans="1:15" s="73" customFormat="1" x14ac:dyDescent="0.25">
      <c r="A96" s="43">
        <v>7.5</v>
      </c>
      <c r="C96" s="73">
        <v>0.31</v>
      </c>
      <c r="H96" s="12"/>
      <c r="I96" s="12"/>
      <c r="J96" s="74"/>
      <c r="K96" s="12"/>
      <c r="L96" s="12"/>
      <c r="M96" s="2"/>
      <c r="N96" s="12"/>
      <c r="O96" s="12"/>
    </row>
    <row r="97" spans="1:15" s="73" customFormat="1" x14ac:dyDescent="0.25">
      <c r="A97" s="43">
        <v>7.75</v>
      </c>
      <c r="C97" s="73">
        <v>0.32</v>
      </c>
      <c r="H97" s="12"/>
      <c r="I97" s="12"/>
      <c r="J97" s="74"/>
      <c r="K97" s="12"/>
      <c r="L97" s="12"/>
      <c r="M97" s="2"/>
      <c r="N97" s="12"/>
      <c r="O97" s="12"/>
    </row>
    <row r="98" spans="1:15" s="73" customFormat="1" x14ac:dyDescent="0.25">
      <c r="A98" s="43">
        <v>8</v>
      </c>
      <c r="C98" s="73">
        <v>0.33</v>
      </c>
      <c r="H98" s="12"/>
      <c r="I98" s="12"/>
      <c r="J98" s="74"/>
      <c r="K98" s="12"/>
      <c r="L98" s="12"/>
      <c r="M98" s="2"/>
      <c r="N98" s="12"/>
      <c r="O98" s="12"/>
    </row>
    <row r="99" spans="1:15" s="73" customFormat="1" x14ac:dyDescent="0.25">
      <c r="A99" s="43">
        <v>8.25</v>
      </c>
      <c r="C99" s="73">
        <v>0.34</v>
      </c>
      <c r="H99" s="12"/>
      <c r="I99" s="12"/>
      <c r="J99" s="74"/>
      <c r="K99" s="12"/>
      <c r="L99" s="12"/>
      <c r="M99" s="2"/>
      <c r="N99" s="12"/>
      <c r="O99" s="12"/>
    </row>
    <row r="100" spans="1:15" s="73" customFormat="1" x14ac:dyDescent="0.25">
      <c r="A100" s="43">
        <v>8.5</v>
      </c>
      <c r="C100" s="73">
        <v>0.35</v>
      </c>
      <c r="H100" s="12"/>
      <c r="I100" s="12"/>
      <c r="J100" s="74"/>
      <c r="K100" s="12"/>
      <c r="L100" s="12"/>
      <c r="M100" s="2"/>
      <c r="N100" s="12"/>
      <c r="O100" s="12"/>
    </row>
    <row r="101" spans="1:15" s="73" customFormat="1" x14ac:dyDescent="0.25">
      <c r="A101" s="43">
        <v>8.75</v>
      </c>
      <c r="C101" s="73">
        <v>0.36</v>
      </c>
      <c r="H101" s="12"/>
      <c r="I101" s="12"/>
      <c r="J101" s="74"/>
      <c r="K101" s="12"/>
      <c r="L101" s="12"/>
      <c r="M101" s="2"/>
      <c r="N101" s="12"/>
      <c r="O101" s="12"/>
    </row>
    <row r="102" spans="1:15" s="73" customFormat="1" x14ac:dyDescent="0.25">
      <c r="A102" s="43">
        <v>9</v>
      </c>
      <c r="C102" s="73">
        <v>0.37</v>
      </c>
      <c r="H102" s="12"/>
      <c r="I102" s="12"/>
      <c r="J102" s="74"/>
      <c r="K102" s="12"/>
      <c r="L102" s="12"/>
      <c r="M102" s="2"/>
      <c r="N102" s="12"/>
      <c r="O102" s="12"/>
    </row>
    <row r="103" spans="1:15" s="73" customFormat="1" x14ac:dyDescent="0.25">
      <c r="A103" s="43">
        <v>9.25</v>
      </c>
      <c r="C103" s="73">
        <v>0.38</v>
      </c>
      <c r="H103" s="12"/>
      <c r="I103" s="12"/>
      <c r="J103" s="74"/>
      <c r="K103" s="12"/>
      <c r="L103" s="12"/>
      <c r="M103" s="2"/>
      <c r="N103" s="12"/>
      <c r="O103" s="12"/>
    </row>
    <row r="104" spans="1:15" s="73" customFormat="1" x14ac:dyDescent="0.25">
      <c r="A104" s="43">
        <v>9.5</v>
      </c>
      <c r="C104" s="73">
        <v>0.39</v>
      </c>
      <c r="H104" s="12"/>
      <c r="I104" s="12"/>
      <c r="J104" s="74"/>
      <c r="K104" s="12"/>
      <c r="L104" s="12"/>
      <c r="M104" s="2"/>
      <c r="N104" s="12"/>
      <c r="O104" s="12"/>
    </row>
    <row r="105" spans="1:15" s="73" customFormat="1" x14ac:dyDescent="0.25">
      <c r="A105" s="43">
        <v>9.75</v>
      </c>
      <c r="C105" s="73">
        <v>0.4</v>
      </c>
      <c r="H105" s="12"/>
      <c r="I105" s="12"/>
      <c r="J105" s="74"/>
      <c r="K105" s="12"/>
      <c r="L105" s="12"/>
      <c r="M105" s="2"/>
      <c r="N105" s="12"/>
      <c r="O105" s="12"/>
    </row>
    <row r="106" spans="1:15" s="73" customFormat="1" x14ac:dyDescent="0.25">
      <c r="A106" s="43">
        <v>10</v>
      </c>
      <c r="C106" s="73">
        <v>0.41</v>
      </c>
      <c r="H106" s="12"/>
      <c r="I106" s="12"/>
      <c r="J106" s="74"/>
      <c r="K106" s="12"/>
      <c r="L106" s="12"/>
      <c r="M106" s="2"/>
      <c r="N106" s="12"/>
      <c r="O106" s="12"/>
    </row>
    <row r="107" spans="1:15" s="73" customFormat="1" x14ac:dyDescent="0.25">
      <c r="A107" s="43">
        <v>10.25</v>
      </c>
      <c r="C107" s="73">
        <v>0.42</v>
      </c>
      <c r="H107" s="12"/>
      <c r="I107" s="12"/>
      <c r="J107" s="74"/>
      <c r="K107" s="12"/>
      <c r="L107" s="12"/>
      <c r="M107" s="2"/>
      <c r="N107" s="12"/>
      <c r="O107" s="12"/>
    </row>
    <row r="108" spans="1:15" s="73" customFormat="1" x14ac:dyDescent="0.25">
      <c r="A108" s="43">
        <v>10.5</v>
      </c>
      <c r="C108" s="73">
        <v>0.43</v>
      </c>
      <c r="H108" s="12"/>
      <c r="I108" s="12"/>
      <c r="J108" s="74"/>
      <c r="K108" s="12"/>
      <c r="L108" s="12"/>
      <c r="M108" s="2"/>
      <c r="N108" s="12"/>
      <c r="O108" s="12"/>
    </row>
    <row r="109" spans="1:15" s="73" customFormat="1" x14ac:dyDescent="0.25">
      <c r="A109" s="43">
        <v>10.75</v>
      </c>
      <c r="C109" s="73">
        <v>0.44</v>
      </c>
      <c r="H109" s="12"/>
      <c r="I109" s="12"/>
      <c r="J109" s="74"/>
      <c r="K109" s="12"/>
      <c r="L109" s="12"/>
      <c r="M109" s="2"/>
      <c r="N109" s="12"/>
      <c r="O109" s="12"/>
    </row>
    <row r="110" spans="1:15" s="73" customFormat="1" x14ac:dyDescent="0.25">
      <c r="A110" s="43">
        <v>11</v>
      </c>
      <c r="C110" s="73">
        <v>0.45</v>
      </c>
      <c r="H110" s="12"/>
      <c r="I110" s="12"/>
      <c r="J110" s="74"/>
      <c r="K110" s="12"/>
      <c r="L110" s="12"/>
      <c r="M110" s="2"/>
      <c r="N110" s="12"/>
      <c r="O110" s="12"/>
    </row>
    <row r="111" spans="1:15" s="73" customFormat="1" x14ac:dyDescent="0.25">
      <c r="A111" s="43">
        <v>11.25</v>
      </c>
      <c r="C111" s="73">
        <v>0.46</v>
      </c>
      <c r="H111" s="12"/>
      <c r="I111" s="12"/>
      <c r="J111" s="74"/>
      <c r="K111" s="12"/>
      <c r="L111" s="12"/>
      <c r="M111" s="2"/>
      <c r="N111" s="12"/>
      <c r="O111" s="12"/>
    </row>
    <row r="112" spans="1:15" s="73" customFormat="1" x14ac:dyDescent="0.25">
      <c r="A112" s="43">
        <v>11.5</v>
      </c>
      <c r="C112" s="73">
        <v>0.47</v>
      </c>
      <c r="H112" s="12"/>
      <c r="I112" s="12"/>
      <c r="J112" s="74"/>
      <c r="K112" s="12"/>
      <c r="L112" s="12"/>
      <c r="M112" s="2"/>
      <c r="N112" s="12"/>
      <c r="O112" s="12"/>
    </row>
    <row r="113" spans="1:15" s="73" customFormat="1" x14ac:dyDescent="0.25">
      <c r="A113" s="43">
        <v>11.75</v>
      </c>
      <c r="C113" s="73">
        <v>0.48</v>
      </c>
      <c r="H113" s="12"/>
      <c r="I113" s="12"/>
      <c r="J113" s="74"/>
      <c r="K113" s="12"/>
      <c r="L113" s="12"/>
      <c r="M113" s="2"/>
      <c r="N113" s="12"/>
      <c r="O113" s="12"/>
    </row>
    <row r="114" spans="1:15" s="73" customFormat="1" x14ac:dyDescent="0.25">
      <c r="A114" s="43">
        <v>12</v>
      </c>
      <c r="C114" s="73">
        <v>0.49</v>
      </c>
      <c r="H114" s="12"/>
      <c r="I114" s="12"/>
      <c r="J114" s="74"/>
      <c r="K114" s="12"/>
      <c r="L114" s="12"/>
      <c r="M114" s="2"/>
      <c r="N114" s="12"/>
      <c r="O114" s="12"/>
    </row>
    <row r="115" spans="1:15" s="73" customFormat="1" x14ac:dyDescent="0.25">
      <c r="A115" s="43">
        <v>12.25</v>
      </c>
      <c r="C115" s="73">
        <v>0.5</v>
      </c>
      <c r="H115" s="12"/>
      <c r="I115" s="12"/>
      <c r="J115" s="74"/>
      <c r="K115" s="12"/>
      <c r="L115" s="12"/>
      <c r="M115" s="2"/>
      <c r="N115" s="12"/>
      <c r="O115" s="12"/>
    </row>
    <row r="116" spans="1:15" s="73" customFormat="1" x14ac:dyDescent="0.25">
      <c r="A116" s="43">
        <v>12.5</v>
      </c>
      <c r="C116" s="73">
        <v>0.51</v>
      </c>
      <c r="H116" s="12"/>
      <c r="I116" s="12"/>
      <c r="J116" s="74"/>
      <c r="K116" s="12"/>
      <c r="L116" s="12"/>
      <c r="M116" s="2"/>
      <c r="N116" s="12"/>
      <c r="O116" s="12"/>
    </row>
    <row r="117" spans="1:15" s="73" customFormat="1" x14ac:dyDescent="0.25">
      <c r="A117" s="43">
        <v>12.75</v>
      </c>
      <c r="C117" s="73">
        <v>0.52</v>
      </c>
      <c r="H117" s="12"/>
      <c r="I117" s="12"/>
      <c r="J117" s="74"/>
      <c r="K117" s="12"/>
      <c r="L117" s="12"/>
      <c r="M117" s="2"/>
      <c r="N117" s="12"/>
      <c r="O117" s="12"/>
    </row>
    <row r="118" spans="1:15" s="73" customFormat="1" x14ac:dyDescent="0.25">
      <c r="A118" s="43">
        <v>13</v>
      </c>
      <c r="C118" s="73">
        <v>0.53</v>
      </c>
      <c r="H118" s="12"/>
      <c r="I118" s="12"/>
      <c r="J118" s="74"/>
      <c r="K118" s="12"/>
      <c r="L118" s="12"/>
      <c r="M118" s="2"/>
      <c r="N118" s="12"/>
      <c r="O118" s="12"/>
    </row>
    <row r="119" spans="1:15" s="73" customFormat="1" x14ac:dyDescent="0.25">
      <c r="A119" s="43">
        <v>13.25</v>
      </c>
      <c r="C119" s="73">
        <v>0.54</v>
      </c>
      <c r="H119" s="12"/>
      <c r="I119" s="12"/>
      <c r="J119" s="74"/>
      <c r="K119" s="12"/>
      <c r="L119" s="12"/>
      <c r="M119" s="2"/>
      <c r="N119" s="12"/>
      <c r="O119" s="12"/>
    </row>
    <row r="120" spans="1:15" s="73" customFormat="1" x14ac:dyDescent="0.25">
      <c r="A120" s="43">
        <v>13.5</v>
      </c>
      <c r="C120" s="73">
        <v>0.55000000000000004</v>
      </c>
      <c r="H120" s="12"/>
      <c r="I120" s="12"/>
      <c r="J120" s="74"/>
      <c r="K120" s="12"/>
      <c r="L120" s="12"/>
      <c r="M120" s="2"/>
      <c r="N120" s="12"/>
      <c r="O120" s="12"/>
    </row>
    <row r="121" spans="1:15" s="73" customFormat="1" x14ac:dyDescent="0.25">
      <c r="A121" s="43">
        <v>13.75</v>
      </c>
      <c r="C121" s="73">
        <v>0.56000000000000005</v>
      </c>
      <c r="H121" s="12"/>
      <c r="I121" s="12"/>
      <c r="J121" s="74"/>
      <c r="K121" s="12"/>
      <c r="L121" s="12"/>
      <c r="M121" s="2"/>
      <c r="N121" s="12"/>
      <c r="O121" s="12"/>
    </row>
    <row r="122" spans="1:15" s="73" customFormat="1" x14ac:dyDescent="0.25">
      <c r="A122" s="43">
        <v>14</v>
      </c>
      <c r="C122" s="73">
        <v>0.56999999999999995</v>
      </c>
      <c r="H122" s="12"/>
      <c r="I122" s="12"/>
      <c r="J122" s="74"/>
      <c r="K122" s="12"/>
      <c r="L122" s="12"/>
      <c r="M122" s="2"/>
      <c r="N122" s="12"/>
      <c r="O122" s="12"/>
    </row>
    <row r="123" spans="1:15" s="73" customFormat="1" x14ac:dyDescent="0.25">
      <c r="A123" s="43">
        <v>14.25</v>
      </c>
      <c r="C123" s="73">
        <v>0.57999999999999996</v>
      </c>
      <c r="H123" s="12"/>
      <c r="I123" s="12"/>
      <c r="J123" s="74"/>
      <c r="K123" s="12"/>
      <c r="L123" s="12"/>
      <c r="M123" s="2"/>
      <c r="N123" s="12"/>
      <c r="O123" s="12"/>
    </row>
    <row r="124" spans="1:15" s="73" customFormat="1" x14ac:dyDescent="0.25">
      <c r="A124" s="43">
        <v>14.5</v>
      </c>
      <c r="C124" s="73">
        <v>0.59</v>
      </c>
      <c r="H124" s="12"/>
      <c r="I124" s="12"/>
      <c r="J124" s="74"/>
      <c r="K124" s="12"/>
      <c r="L124" s="12"/>
      <c r="M124" s="2"/>
      <c r="N124" s="12"/>
      <c r="O124" s="12"/>
    </row>
    <row r="125" spans="1:15" s="73" customFormat="1" x14ac:dyDescent="0.25">
      <c r="A125" s="43">
        <v>14.75</v>
      </c>
      <c r="C125" s="73">
        <v>0.6</v>
      </c>
      <c r="H125" s="12"/>
      <c r="I125" s="12"/>
      <c r="J125" s="74"/>
      <c r="K125" s="12"/>
      <c r="L125" s="12"/>
      <c r="M125" s="2"/>
      <c r="N125" s="12"/>
      <c r="O125" s="12"/>
    </row>
    <row r="126" spans="1:15" s="73" customFormat="1" x14ac:dyDescent="0.25">
      <c r="A126" s="43">
        <v>15</v>
      </c>
      <c r="C126" s="73">
        <v>0.61</v>
      </c>
      <c r="H126" s="12"/>
      <c r="I126" s="12"/>
      <c r="J126" s="74"/>
      <c r="K126" s="12"/>
      <c r="L126" s="12"/>
      <c r="M126" s="2"/>
      <c r="N126" s="12"/>
      <c r="O126" s="12"/>
    </row>
    <row r="127" spans="1:15" s="73" customFormat="1" x14ac:dyDescent="0.25">
      <c r="A127" s="43">
        <v>15.25</v>
      </c>
      <c r="C127" s="73">
        <v>0.62</v>
      </c>
      <c r="H127" s="12"/>
      <c r="I127" s="12"/>
      <c r="J127" s="74"/>
      <c r="K127" s="12"/>
      <c r="L127" s="12"/>
      <c r="M127" s="2"/>
      <c r="N127" s="12"/>
      <c r="O127" s="12"/>
    </row>
    <row r="128" spans="1:15" s="73" customFormat="1" x14ac:dyDescent="0.25">
      <c r="A128" s="43">
        <v>15.5</v>
      </c>
      <c r="C128" s="73">
        <v>0.63</v>
      </c>
      <c r="H128" s="12"/>
      <c r="I128" s="12"/>
      <c r="J128" s="74"/>
      <c r="K128" s="12"/>
      <c r="L128" s="12"/>
      <c r="M128" s="2"/>
      <c r="N128" s="12"/>
      <c r="O128" s="12"/>
    </row>
    <row r="129" spans="1:15" s="73" customFormat="1" x14ac:dyDescent="0.25">
      <c r="A129" s="43">
        <v>15.75</v>
      </c>
      <c r="C129" s="73">
        <v>0.64</v>
      </c>
      <c r="H129" s="12"/>
      <c r="I129" s="12"/>
      <c r="J129" s="74"/>
      <c r="K129" s="12"/>
      <c r="L129" s="12"/>
      <c r="M129" s="2"/>
      <c r="N129" s="12"/>
      <c r="O129" s="12"/>
    </row>
    <row r="130" spans="1:15" s="73" customFormat="1" x14ac:dyDescent="0.25">
      <c r="A130" s="43">
        <v>16</v>
      </c>
      <c r="C130" s="73">
        <v>0.65</v>
      </c>
      <c r="H130" s="12"/>
      <c r="I130" s="12"/>
      <c r="J130" s="74"/>
      <c r="K130" s="12"/>
      <c r="L130" s="12"/>
      <c r="M130" s="2"/>
      <c r="N130" s="12"/>
      <c r="O130" s="12"/>
    </row>
    <row r="131" spans="1:15" s="73" customFormat="1" x14ac:dyDescent="0.25">
      <c r="A131" s="43">
        <v>16.25</v>
      </c>
      <c r="C131" s="73">
        <v>0.66</v>
      </c>
      <c r="H131" s="12"/>
      <c r="I131" s="12"/>
      <c r="J131" s="74"/>
      <c r="K131" s="12"/>
      <c r="L131" s="12"/>
      <c r="M131" s="2"/>
      <c r="N131" s="12"/>
      <c r="O131" s="12"/>
    </row>
    <row r="132" spans="1:15" s="73" customFormat="1" x14ac:dyDescent="0.25">
      <c r="A132" s="43">
        <v>16.5</v>
      </c>
      <c r="C132" s="73">
        <v>0.67</v>
      </c>
      <c r="H132" s="12"/>
      <c r="I132" s="12"/>
      <c r="J132" s="74"/>
      <c r="K132" s="12"/>
      <c r="L132" s="12"/>
      <c r="M132" s="2"/>
      <c r="N132" s="12"/>
      <c r="O132" s="12"/>
    </row>
    <row r="133" spans="1:15" s="73" customFormat="1" x14ac:dyDescent="0.25">
      <c r="A133" s="43">
        <v>16.75</v>
      </c>
      <c r="C133" s="73">
        <v>0.68</v>
      </c>
      <c r="H133" s="12"/>
      <c r="I133" s="12"/>
      <c r="J133" s="74"/>
      <c r="K133" s="12"/>
      <c r="L133" s="12"/>
      <c r="M133" s="2"/>
      <c r="N133" s="12"/>
      <c r="O133" s="12"/>
    </row>
    <row r="134" spans="1:15" s="73" customFormat="1" x14ac:dyDescent="0.25">
      <c r="A134" s="43">
        <v>17</v>
      </c>
      <c r="C134" s="73">
        <v>0.69</v>
      </c>
      <c r="H134" s="12"/>
      <c r="I134" s="12"/>
      <c r="J134" s="74"/>
      <c r="K134" s="12"/>
      <c r="L134" s="12"/>
      <c r="M134" s="2"/>
      <c r="N134" s="12"/>
      <c r="O134" s="12"/>
    </row>
    <row r="135" spans="1:15" s="73" customFormat="1" x14ac:dyDescent="0.25">
      <c r="A135" s="43">
        <v>17.25</v>
      </c>
      <c r="C135" s="73">
        <v>0.7</v>
      </c>
      <c r="H135" s="12"/>
      <c r="I135" s="12"/>
      <c r="J135" s="74"/>
      <c r="K135" s="12"/>
      <c r="L135" s="12"/>
      <c r="M135" s="2"/>
      <c r="N135" s="12"/>
      <c r="O135" s="12"/>
    </row>
    <row r="136" spans="1:15" s="73" customFormat="1" x14ac:dyDescent="0.25">
      <c r="A136" s="43">
        <v>17.5</v>
      </c>
      <c r="C136" s="73">
        <v>0.71</v>
      </c>
      <c r="H136" s="12"/>
      <c r="I136" s="12"/>
      <c r="J136" s="74"/>
      <c r="K136" s="12"/>
      <c r="L136" s="12"/>
      <c r="M136" s="2"/>
      <c r="N136" s="12"/>
      <c r="O136" s="12"/>
    </row>
    <row r="137" spans="1:15" s="73" customFormat="1" x14ac:dyDescent="0.25">
      <c r="A137" s="43">
        <v>17.75</v>
      </c>
      <c r="C137" s="73">
        <v>0.72</v>
      </c>
      <c r="H137" s="12"/>
      <c r="I137" s="12"/>
      <c r="J137" s="74"/>
      <c r="K137" s="12"/>
      <c r="L137" s="12"/>
      <c r="M137" s="2"/>
      <c r="N137" s="12"/>
      <c r="O137" s="12"/>
    </row>
    <row r="138" spans="1:15" s="73" customFormat="1" x14ac:dyDescent="0.25">
      <c r="A138" s="43">
        <v>18</v>
      </c>
      <c r="C138" s="73">
        <v>0.73</v>
      </c>
      <c r="H138" s="12"/>
      <c r="I138" s="12"/>
      <c r="J138" s="74"/>
      <c r="K138" s="12"/>
      <c r="L138" s="12"/>
      <c r="M138" s="2"/>
      <c r="N138" s="12"/>
      <c r="O138" s="12"/>
    </row>
    <row r="139" spans="1:15" s="73" customFormat="1" x14ac:dyDescent="0.25">
      <c r="A139" s="43">
        <v>18.25</v>
      </c>
      <c r="C139" s="73">
        <v>0.74</v>
      </c>
      <c r="H139" s="12"/>
      <c r="I139" s="12"/>
      <c r="J139" s="74"/>
      <c r="K139" s="12"/>
      <c r="L139" s="12"/>
      <c r="M139" s="2"/>
      <c r="N139" s="12"/>
      <c r="O139" s="12"/>
    </row>
    <row r="140" spans="1:15" s="73" customFormat="1" x14ac:dyDescent="0.25">
      <c r="A140" s="43">
        <v>18.5</v>
      </c>
      <c r="C140" s="73">
        <v>0.75</v>
      </c>
      <c r="H140" s="12"/>
      <c r="I140" s="12"/>
      <c r="J140" s="74"/>
      <c r="K140" s="12"/>
      <c r="L140" s="12"/>
      <c r="M140" s="2"/>
      <c r="N140" s="12"/>
      <c r="O140" s="12"/>
    </row>
    <row r="141" spans="1:15" s="73" customFormat="1" x14ac:dyDescent="0.25">
      <c r="A141" s="43">
        <v>18.75</v>
      </c>
      <c r="C141" s="73">
        <v>0.76</v>
      </c>
      <c r="H141" s="12"/>
      <c r="I141" s="12"/>
      <c r="J141" s="74"/>
      <c r="K141" s="12"/>
      <c r="L141" s="12"/>
      <c r="M141" s="2"/>
      <c r="N141" s="12"/>
      <c r="O141" s="12"/>
    </row>
    <row r="142" spans="1:15" s="73" customFormat="1" x14ac:dyDescent="0.25">
      <c r="A142" s="43">
        <v>19</v>
      </c>
      <c r="C142" s="73">
        <v>0.77</v>
      </c>
      <c r="H142" s="12"/>
      <c r="I142" s="12"/>
      <c r="J142" s="74"/>
      <c r="K142" s="12"/>
      <c r="L142" s="12"/>
      <c r="M142" s="2"/>
      <c r="N142" s="12"/>
      <c r="O142" s="12"/>
    </row>
    <row r="143" spans="1:15" s="73" customFormat="1" x14ac:dyDescent="0.25">
      <c r="A143" s="43">
        <v>19.25</v>
      </c>
      <c r="C143" s="73">
        <v>0.78</v>
      </c>
      <c r="H143" s="12"/>
      <c r="I143" s="12"/>
      <c r="J143" s="74"/>
      <c r="K143" s="12"/>
      <c r="L143" s="12"/>
      <c r="M143" s="2"/>
      <c r="N143" s="12"/>
      <c r="O143" s="12"/>
    </row>
    <row r="144" spans="1:15" s="73" customFormat="1" x14ac:dyDescent="0.25">
      <c r="A144" s="43">
        <v>19.5</v>
      </c>
      <c r="C144" s="73">
        <v>0.79</v>
      </c>
      <c r="H144" s="12"/>
      <c r="I144" s="12"/>
      <c r="J144" s="74"/>
      <c r="K144" s="12"/>
      <c r="L144" s="12"/>
      <c r="M144" s="2"/>
      <c r="N144" s="12"/>
      <c r="O144" s="12"/>
    </row>
    <row r="145" spans="1:15" s="73" customFormat="1" x14ac:dyDescent="0.25">
      <c r="A145" s="43">
        <v>19.75</v>
      </c>
      <c r="C145" s="73">
        <v>0.8</v>
      </c>
      <c r="H145" s="12"/>
      <c r="I145" s="12"/>
      <c r="J145" s="74"/>
      <c r="K145" s="12"/>
      <c r="L145" s="12"/>
      <c r="M145" s="2"/>
      <c r="N145" s="12"/>
      <c r="O145" s="12"/>
    </row>
    <row r="146" spans="1:15" s="73" customFormat="1" x14ac:dyDescent="0.25">
      <c r="A146" s="43">
        <v>20</v>
      </c>
      <c r="C146" s="73">
        <v>0.81</v>
      </c>
      <c r="H146" s="12"/>
      <c r="I146" s="12"/>
      <c r="J146" s="74"/>
      <c r="K146" s="12"/>
      <c r="L146" s="12"/>
      <c r="M146" s="2"/>
      <c r="N146" s="12"/>
      <c r="O146" s="12"/>
    </row>
    <row r="147" spans="1:15" s="73" customFormat="1" x14ac:dyDescent="0.25">
      <c r="A147" s="43">
        <v>20.25</v>
      </c>
      <c r="C147" s="73">
        <v>0.82</v>
      </c>
      <c r="H147" s="12"/>
      <c r="I147" s="12"/>
      <c r="J147" s="74"/>
      <c r="K147" s="12"/>
      <c r="L147" s="12"/>
      <c r="M147" s="2"/>
      <c r="N147" s="12"/>
      <c r="O147" s="12"/>
    </row>
    <row r="148" spans="1:15" s="73" customFormat="1" x14ac:dyDescent="0.25">
      <c r="A148" s="43">
        <v>20.5</v>
      </c>
      <c r="C148" s="73">
        <v>0.83</v>
      </c>
      <c r="H148" s="12"/>
      <c r="I148" s="12"/>
      <c r="J148" s="74"/>
      <c r="K148" s="12"/>
      <c r="L148" s="12"/>
      <c r="M148" s="2"/>
      <c r="N148" s="12"/>
      <c r="O148" s="12"/>
    </row>
    <row r="149" spans="1:15" s="73" customFormat="1" x14ac:dyDescent="0.25">
      <c r="A149" s="43">
        <v>20.75</v>
      </c>
      <c r="C149" s="73">
        <v>0.84</v>
      </c>
      <c r="H149" s="12"/>
      <c r="I149" s="12"/>
      <c r="J149" s="74"/>
      <c r="K149" s="12"/>
      <c r="L149" s="12"/>
      <c r="M149" s="2"/>
      <c r="N149" s="12"/>
      <c r="O149" s="12"/>
    </row>
    <row r="150" spans="1:15" s="73" customFormat="1" x14ac:dyDescent="0.25">
      <c r="A150" s="43">
        <v>21</v>
      </c>
      <c r="C150" s="73">
        <v>0.85</v>
      </c>
      <c r="H150" s="12"/>
      <c r="I150" s="12"/>
      <c r="J150" s="74"/>
      <c r="K150" s="12"/>
      <c r="L150" s="12"/>
      <c r="M150" s="2"/>
      <c r="N150" s="12"/>
      <c r="O150" s="12"/>
    </row>
    <row r="151" spans="1:15" s="73" customFormat="1" x14ac:dyDescent="0.25">
      <c r="A151" s="43">
        <v>21.25</v>
      </c>
      <c r="C151" s="73">
        <v>0.86</v>
      </c>
      <c r="H151" s="12"/>
      <c r="I151" s="12"/>
      <c r="J151" s="74"/>
      <c r="K151" s="12"/>
      <c r="L151" s="12"/>
      <c r="M151" s="2"/>
      <c r="N151" s="12"/>
      <c r="O151" s="12"/>
    </row>
    <row r="152" spans="1:15" s="73" customFormat="1" x14ac:dyDescent="0.25">
      <c r="A152" s="43">
        <v>21.5</v>
      </c>
      <c r="C152" s="73">
        <v>0.87</v>
      </c>
      <c r="H152" s="12"/>
      <c r="I152" s="12"/>
      <c r="J152" s="74"/>
      <c r="K152" s="12"/>
      <c r="L152" s="12"/>
      <c r="M152" s="2"/>
      <c r="N152" s="12"/>
      <c r="O152" s="12"/>
    </row>
    <row r="153" spans="1:15" s="73" customFormat="1" x14ac:dyDescent="0.25">
      <c r="A153" s="43">
        <v>21.75</v>
      </c>
      <c r="C153" s="73">
        <v>0.88</v>
      </c>
      <c r="H153" s="12"/>
      <c r="I153" s="12"/>
      <c r="J153" s="74"/>
      <c r="K153" s="12"/>
      <c r="L153" s="12"/>
      <c r="M153" s="2"/>
      <c r="N153" s="12"/>
      <c r="O153" s="12"/>
    </row>
    <row r="154" spans="1:15" s="73" customFormat="1" x14ac:dyDescent="0.25">
      <c r="A154" s="43">
        <v>22</v>
      </c>
      <c r="C154" s="73">
        <v>0.89</v>
      </c>
      <c r="H154" s="12"/>
      <c r="I154" s="12"/>
      <c r="J154" s="74"/>
      <c r="K154" s="12"/>
      <c r="L154" s="12"/>
      <c r="M154" s="2"/>
      <c r="N154" s="12"/>
      <c r="O154" s="12"/>
    </row>
    <row r="155" spans="1:15" s="73" customFormat="1" x14ac:dyDescent="0.25">
      <c r="A155" s="43">
        <v>22.25</v>
      </c>
      <c r="C155" s="73">
        <v>0.9</v>
      </c>
      <c r="H155" s="12"/>
      <c r="I155" s="12"/>
      <c r="J155" s="74"/>
      <c r="K155" s="12"/>
      <c r="L155" s="12"/>
      <c r="M155" s="2"/>
      <c r="N155" s="12"/>
      <c r="O155" s="12"/>
    </row>
    <row r="156" spans="1:15" s="73" customFormat="1" x14ac:dyDescent="0.25">
      <c r="A156" s="43">
        <v>22.5</v>
      </c>
      <c r="C156" s="73">
        <v>0.91</v>
      </c>
      <c r="H156" s="12"/>
      <c r="I156" s="12"/>
      <c r="J156" s="74"/>
      <c r="K156" s="12"/>
      <c r="L156" s="12"/>
      <c r="M156" s="2"/>
      <c r="N156" s="12"/>
      <c r="O156" s="12"/>
    </row>
    <row r="157" spans="1:15" s="73" customFormat="1" x14ac:dyDescent="0.25">
      <c r="A157" s="43">
        <v>22.75</v>
      </c>
      <c r="C157" s="73">
        <v>0.92</v>
      </c>
      <c r="H157" s="12"/>
      <c r="I157" s="12"/>
      <c r="J157" s="74"/>
      <c r="K157" s="12"/>
      <c r="L157" s="12"/>
      <c r="M157" s="2"/>
      <c r="N157" s="12"/>
      <c r="O157" s="12"/>
    </row>
    <row r="158" spans="1:15" s="73" customFormat="1" x14ac:dyDescent="0.25">
      <c r="A158" s="43">
        <v>23</v>
      </c>
      <c r="C158" s="73">
        <v>0.93</v>
      </c>
      <c r="H158" s="12"/>
      <c r="I158" s="12"/>
      <c r="J158" s="74"/>
      <c r="K158" s="12"/>
      <c r="L158" s="12"/>
      <c r="M158" s="2"/>
      <c r="N158" s="12"/>
      <c r="O158" s="12"/>
    </row>
    <row r="159" spans="1:15" s="73" customFormat="1" x14ac:dyDescent="0.25">
      <c r="A159" s="43">
        <v>23.25</v>
      </c>
      <c r="C159" s="73">
        <v>0.94</v>
      </c>
      <c r="H159" s="12"/>
      <c r="I159" s="12"/>
      <c r="J159" s="74"/>
      <c r="K159" s="12"/>
      <c r="L159" s="12"/>
      <c r="M159" s="2"/>
      <c r="N159" s="12"/>
      <c r="O159" s="12"/>
    </row>
    <row r="160" spans="1:15" s="73" customFormat="1" x14ac:dyDescent="0.25">
      <c r="A160" s="43">
        <v>23.5</v>
      </c>
      <c r="C160" s="73">
        <v>0.95</v>
      </c>
      <c r="H160" s="12"/>
      <c r="I160" s="12"/>
      <c r="J160" s="74"/>
      <c r="K160" s="12"/>
      <c r="L160" s="12"/>
      <c r="M160" s="2"/>
      <c r="N160" s="12"/>
      <c r="O160" s="12"/>
    </row>
    <row r="161" spans="1:15" s="73" customFormat="1" x14ac:dyDescent="0.25">
      <c r="A161" s="43">
        <v>23.75</v>
      </c>
      <c r="C161" s="73">
        <v>0.96</v>
      </c>
      <c r="H161" s="12"/>
      <c r="I161" s="12"/>
      <c r="J161" s="74"/>
      <c r="K161" s="12"/>
      <c r="L161" s="12"/>
      <c r="M161" s="2"/>
      <c r="N161" s="12"/>
      <c r="O161" s="12"/>
    </row>
    <row r="162" spans="1:15" s="73" customFormat="1" x14ac:dyDescent="0.25">
      <c r="A162" s="43">
        <v>24</v>
      </c>
      <c r="C162" s="73">
        <v>0.97</v>
      </c>
      <c r="H162" s="12"/>
      <c r="I162" s="12"/>
      <c r="J162" s="74"/>
      <c r="K162" s="12"/>
      <c r="L162" s="12"/>
      <c r="M162" s="2"/>
      <c r="N162" s="12"/>
      <c r="O162" s="12"/>
    </row>
    <row r="163" spans="1:15" s="73" customFormat="1" x14ac:dyDescent="0.25">
      <c r="A163" s="9"/>
      <c r="C163" s="73">
        <v>0.98</v>
      </c>
      <c r="H163" s="12"/>
      <c r="I163" s="12"/>
      <c r="J163" s="74"/>
      <c r="K163" s="12"/>
      <c r="L163" s="12"/>
      <c r="M163" s="2"/>
      <c r="N163" s="12"/>
      <c r="O163" s="12"/>
    </row>
    <row r="164" spans="1:15" s="73" customFormat="1" x14ac:dyDescent="0.25">
      <c r="A164" s="9"/>
      <c r="C164" s="73">
        <v>0.99</v>
      </c>
      <c r="H164" s="12"/>
      <c r="I164" s="12"/>
      <c r="J164" s="74"/>
      <c r="K164" s="12"/>
      <c r="L164" s="12"/>
      <c r="M164" s="2"/>
      <c r="N164" s="12"/>
      <c r="O164" s="12"/>
    </row>
    <row r="165" spans="1:15" s="73" customFormat="1" x14ac:dyDescent="0.25">
      <c r="A165" s="9"/>
      <c r="C165" s="73">
        <v>1</v>
      </c>
      <c r="H165" s="12"/>
      <c r="I165" s="12"/>
      <c r="J165" s="74"/>
      <c r="K165" s="12"/>
      <c r="L165" s="12"/>
      <c r="M165" s="2"/>
      <c r="N165" s="12"/>
      <c r="O165" s="12"/>
    </row>
    <row r="166" spans="1:15" s="73" customFormat="1" x14ac:dyDescent="0.25">
      <c r="A166" s="9"/>
      <c r="H166" s="12"/>
      <c r="I166" s="12"/>
      <c r="J166" s="74"/>
      <c r="K166" s="12"/>
      <c r="L166" s="12"/>
      <c r="M166" s="2"/>
      <c r="N166" s="12"/>
      <c r="O166" s="12"/>
    </row>
    <row r="167" spans="1:15" s="73" customFormat="1" x14ac:dyDescent="0.25">
      <c r="A167" s="9"/>
      <c r="H167" s="12"/>
      <c r="I167" s="12"/>
      <c r="J167" s="74"/>
      <c r="K167" s="12"/>
      <c r="L167" s="12"/>
      <c r="M167" s="2"/>
      <c r="N167" s="12"/>
      <c r="O167" s="12"/>
    </row>
    <row r="168" spans="1:15" s="73" customFormat="1" x14ac:dyDescent="0.25">
      <c r="A168" s="9"/>
      <c r="H168" s="12"/>
      <c r="I168" s="12"/>
      <c r="J168" s="74"/>
      <c r="K168" s="12"/>
      <c r="L168" s="12"/>
      <c r="M168" s="2"/>
      <c r="N168" s="12"/>
      <c r="O168" s="12"/>
    </row>
    <row r="169" spans="1:15" s="73" customFormat="1" x14ac:dyDescent="0.25">
      <c r="A169" s="9"/>
      <c r="H169" s="12"/>
      <c r="I169" s="12"/>
      <c r="J169" s="74"/>
      <c r="K169" s="12"/>
      <c r="L169" s="12"/>
      <c r="M169" s="2"/>
      <c r="N169" s="12"/>
      <c r="O169" s="12"/>
    </row>
    <row r="170" spans="1:15" s="73" customFormat="1" x14ac:dyDescent="0.25">
      <c r="A170" s="9"/>
      <c r="H170" s="12"/>
      <c r="I170" s="12"/>
      <c r="J170" s="74"/>
      <c r="K170" s="12"/>
      <c r="L170" s="12"/>
      <c r="M170" s="2"/>
      <c r="N170" s="12"/>
      <c r="O170" s="12"/>
    </row>
    <row r="171" spans="1:15" s="73" customFormat="1" x14ac:dyDescent="0.25">
      <c r="A171" s="9"/>
      <c r="H171" s="12"/>
      <c r="I171" s="12"/>
      <c r="J171" s="74"/>
      <c r="K171" s="12"/>
      <c r="L171" s="12"/>
      <c r="M171" s="2"/>
      <c r="N171" s="12"/>
      <c r="O171" s="12"/>
    </row>
    <row r="172" spans="1:15" s="73" customFormat="1" x14ac:dyDescent="0.25">
      <c r="A172" s="9"/>
      <c r="H172" s="12"/>
      <c r="I172" s="12"/>
      <c r="J172" s="74"/>
      <c r="K172" s="12"/>
      <c r="L172" s="12"/>
      <c r="M172" s="2"/>
      <c r="N172" s="12"/>
      <c r="O172" s="12"/>
    </row>
    <row r="173" spans="1:15" s="73" customFormat="1" x14ac:dyDescent="0.25">
      <c r="A173" s="9"/>
      <c r="H173" s="12"/>
      <c r="I173" s="12"/>
      <c r="J173" s="74"/>
      <c r="K173" s="12"/>
      <c r="L173" s="12"/>
      <c r="M173" s="2"/>
      <c r="N173" s="12"/>
      <c r="O173" s="12"/>
    </row>
    <row r="174" spans="1:15" s="73" customFormat="1" x14ac:dyDescent="0.25">
      <c r="A174" s="9"/>
      <c r="H174" s="12"/>
      <c r="I174" s="12"/>
      <c r="J174" s="74"/>
      <c r="K174" s="12"/>
      <c r="L174" s="12"/>
      <c r="M174" s="2"/>
      <c r="N174" s="12"/>
      <c r="O174" s="12"/>
    </row>
    <row r="175" spans="1:15" s="73" customFormat="1" x14ac:dyDescent="0.25">
      <c r="A175" s="9"/>
      <c r="H175" s="12"/>
      <c r="I175" s="12"/>
      <c r="J175" s="74"/>
      <c r="K175" s="12"/>
      <c r="L175" s="12"/>
      <c r="M175" s="2"/>
      <c r="N175" s="12"/>
      <c r="O175" s="12"/>
    </row>
    <row r="176" spans="1:15" s="73" customFormat="1" x14ac:dyDescent="0.25">
      <c r="A176" s="9"/>
      <c r="H176" s="12"/>
      <c r="I176" s="12"/>
      <c r="J176" s="74"/>
      <c r="K176" s="12"/>
      <c r="L176" s="12"/>
      <c r="M176" s="2"/>
      <c r="N176" s="12"/>
      <c r="O176" s="12"/>
    </row>
    <row r="177" spans="1:15" s="73" customFormat="1" x14ac:dyDescent="0.25">
      <c r="A177" s="9"/>
      <c r="H177" s="12"/>
      <c r="I177" s="12"/>
      <c r="J177" s="74"/>
      <c r="K177" s="12"/>
      <c r="L177" s="12"/>
      <c r="M177" s="2"/>
      <c r="N177" s="12"/>
      <c r="O177" s="12"/>
    </row>
    <row r="178" spans="1:15" s="73" customFormat="1" x14ac:dyDescent="0.25">
      <c r="A178" s="9"/>
      <c r="H178" s="12"/>
      <c r="I178" s="12"/>
      <c r="J178" s="74"/>
      <c r="K178" s="12"/>
      <c r="L178" s="12"/>
      <c r="M178" s="2"/>
      <c r="N178" s="12"/>
      <c r="O178" s="12"/>
    </row>
    <row r="179" spans="1:15" s="73" customFormat="1" x14ac:dyDescent="0.25">
      <c r="A179" s="9"/>
      <c r="H179" s="12"/>
      <c r="I179" s="12"/>
      <c r="J179" s="74"/>
      <c r="K179" s="12"/>
      <c r="L179" s="12"/>
      <c r="M179" s="2"/>
      <c r="N179" s="12"/>
      <c r="O179" s="12"/>
    </row>
    <row r="180" spans="1:15" s="73" customFormat="1" x14ac:dyDescent="0.25">
      <c r="A180" s="9"/>
      <c r="H180" s="12"/>
      <c r="I180" s="12"/>
      <c r="J180" s="74"/>
      <c r="K180" s="12"/>
      <c r="L180" s="12"/>
      <c r="M180" s="2"/>
      <c r="N180" s="12"/>
      <c r="O180" s="12"/>
    </row>
    <row r="181" spans="1:15" s="73" customFormat="1" x14ac:dyDescent="0.25">
      <c r="A181" s="9"/>
      <c r="H181" s="12"/>
      <c r="I181" s="12"/>
      <c r="J181" s="74"/>
      <c r="K181" s="12"/>
      <c r="L181" s="12"/>
      <c r="M181" s="2"/>
      <c r="N181" s="12"/>
      <c r="O181" s="12"/>
    </row>
    <row r="182" spans="1:15" s="73" customFormat="1" x14ac:dyDescent="0.25">
      <c r="A182" s="9"/>
      <c r="H182" s="12"/>
      <c r="I182" s="12"/>
      <c r="J182" s="74"/>
      <c r="K182" s="12"/>
      <c r="L182" s="12"/>
      <c r="M182" s="2"/>
      <c r="N182" s="12"/>
      <c r="O182" s="12"/>
    </row>
    <row r="183" spans="1:15" s="73" customFormat="1" x14ac:dyDescent="0.25">
      <c r="A183" s="9"/>
      <c r="H183" s="12"/>
      <c r="I183" s="12"/>
      <c r="J183" s="74"/>
      <c r="K183" s="12"/>
      <c r="L183" s="12"/>
      <c r="M183" s="2"/>
      <c r="N183" s="12"/>
      <c r="O183" s="12"/>
    </row>
    <row r="184" spans="1:15" s="73" customFormat="1" x14ac:dyDescent="0.25">
      <c r="A184" s="9"/>
      <c r="H184" s="12"/>
      <c r="I184" s="12"/>
      <c r="J184" s="74"/>
      <c r="K184" s="12"/>
      <c r="L184" s="12"/>
      <c r="M184" s="2"/>
      <c r="N184" s="12"/>
      <c r="O184" s="12"/>
    </row>
    <row r="185" spans="1:15" s="73" customFormat="1" x14ac:dyDescent="0.25">
      <c r="A185" s="9"/>
      <c r="H185" s="12"/>
      <c r="I185" s="12"/>
      <c r="J185" s="74"/>
      <c r="K185" s="12"/>
      <c r="L185" s="12"/>
      <c r="M185" s="2"/>
      <c r="N185" s="12"/>
      <c r="O185" s="12"/>
    </row>
    <row r="186" spans="1:15" s="73" customFormat="1" x14ac:dyDescent="0.25">
      <c r="A186" s="9"/>
      <c r="H186" s="12"/>
      <c r="I186" s="12"/>
      <c r="J186" s="74"/>
      <c r="K186" s="12"/>
      <c r="L186" s="12"/>
      <c r="M186" s="2"/>
      <c r="N186" s="12"/>
      <c r="O186" s="12"/>
    </row>
    <row r="187" spans="1:15" s="73" customFormat="1" x14ac:dyDescent="0.25">
      <c r="A187" s="9"/>
      <c r="H187" s="12"/>
      <c r="I187" s="12"/>
      <c r="J187" s="74"/>
      <c r="K187" s="12"/>
      <c r="L187" s="12"/>
      <c r="M187" s="2"/>
      <c r="N187" s="12"/>
      <c r="O187" s="12"/>
    </row>
    <row r="188" spans="1:15" s="73" customFormat="1" x14ac:dyDescent="0.25">
      <c r="A188" s="9"/>
      <c r="H188" s="12"/>
      <c r="I188" s="12"/>
      <c r="J188" s="74"/>
      <c r="K188" s="12"/>
      <c r="L188" s="12"/>
      <c r="M188" s="2"/>
      <c r="N188" s="12"/>
      <c r="O188" s="12"/>
    </row>
    <row r="189" spans="1:15" s="73" customFormat="1" x14ac:dyDescent="0.25">
      <c r="A189" s="9"/>
      <c r="H189" s="12"/>
      <c r="I189" s="12"/>
      <c r="J189" s="74"/>
      <c r="K189" s="12"/>
      <c r="L189" s="12"/>
      <c r="M189" s="2"/>
      <c r="N189" s="12"/>
      <c r="O189" s="12"/>
    </row>
    <row r="190" spans="1:15" s="73" customFormat="1" x14ac:dyDescent="0.25">
      <c r="A190" s="9"/>
      <c r="H190" s="12"/>
      <c r="I190" s="12"/>
      <c r="J190" s="74"/>
      <c r="K190" s="12"/>
      <c r="L190" s="12"/>
      <c r="M190" s="2"/>
      <c r="N190" s="12"/>
      <c r="O190" s="12"/>
    </row>
    <row r="191" spans="1:15" s="73" customFormat="1" x14ac:dyDescent="0.25">
      <c r="A191" s="9"/>
      <c r="H191" s="12"/>
      <c r="I191" s="12"/>
      <c r="J191" s="74"/>
      <c r="K191" s="12"/>
      <c r="L191" s="12"/>
      <c r="M191" s="2"/>
      <c r="N191" s="12"/>
      <c r="O191" s="12"/>
    </row>
    <row r="192" spans="1:15" s="73" customFormat="1" x14ac:dyDescent="0.25">
      <c r="A192" s="9"/>
      <c r="H192" s="12"/>
      <c r="I192" s="12"/>
      <c r="J192" s="74"/>
      <c r="K192" s="12"/>
      <c r="L192" s="12"/>
      <c r="M192" s="2"/>
      <c r="N192" s="12"/>
      <c r="O192" s="12"/>
    </row>
    <row r="193" spans="1:15" s="73" customFormat="1" x14ac:dyDescent="0.25">
      <c r="A193" s="9"/>
      <c r="H193" s="12"/>
      <c r="I193" s="12"/>
      <c r="J193" s="74"/>
      <c r="K193" s="12"/>
      <c r="L193" s="12"/>
      <c r="M193" s="2"/>
      <c r="N193" s="12"/>
      <c r="O193" s="12"/>
    </row>
    <row r="194" spans="1:15" s="73" customFormat="1" x14ac:dyDescent="0.25">
      <c r="A194" s="9"/>
      <c r="H194" s="12"/>
      <c r="I194" s="12"/>
      <c r="J194" s="74"/>
      <c r="K194" s="12"/>
      <c r="L194" s="12"/>
      <c r="M194" s="2"/>
      <c r="N194" s="12"/>
      <c r="O194" s="12"/>
    </row>
    <row r="195" spans="1:15" s="73" customFormat="1" x14ac:dyDescent="0.25">
      <c r="A195" s="9"/>
      <c r="H195" s="12"/>
      <c r="I195" s="12"/>
      <c r="J195" s="74"/>
      <c r="K195" s="12"/>
      <c r="L195" s="12"/>
      <c r="M195" s="2"/>
      <c r="N195" s="12"/>
      <c r="O195" s="12"/>
    </row>
    <row r="196" spans="1:15" s="73" customFormat="1" x14ac:dyDescent="0.25">
      <c r="A196" s="9"/>
      <c r="H196" s="12"/>
      <c r="I196" s="12"/>
      <c r="J196" s="74"/>
      <c r="K196" s="12"/>
      <c r="L196" s="12"/>
      <c r="M196" s="2"/>
      <c r="N196" s="12"/>
      <c r="O196" s="12"/>
    </row>
    <row r="197" spans="1:15" s="73" customFormat="1" x14ac:dyDescent="0.25">
      <c r="A197" s="9"/>
      <c r="H197" s="12"/>
      <c r="I197" s="12"/>
      <c r="J197" s="74"/>
      <c r="K197" s="12"/>
      <c r="L197" s="12"/>
      <c r="M197" s="2"/>
      <c r="N197" s="12"/>
      <c r="O197" s="12"/>
    </row>
    <row r="198" spans="1:15" s="73" customFormat="1" x14ac:dyDescent="0.25">
      <c r="A198" s="9"/>
      <c r="H198" s="12"/>
      <c r="I198" s="12"/>
      <c r="J198" s="74"/>
      <c r="K198" s="12"/>
      <c r="L198" s="12"/>
      <c r="M198" s="2"/>
      <c r="N198" s="12"/>
      <c r="O198" s="12"/>
    </row>
    <row r="199" spans="1:15" s="73" customFormat="1" x14ac:dyDescent="0.25">
      <c r="A199" s="9"/>
      <c r="H199" s="12"/>
      <c r="I199" s="12"/>
      <c r="J199" s="74"/>
      <c r="K199" s="12"/>
      <c r="L199" s="12"/>
      <c r="M199" s="2"/>
      <c r="N199" s="12"/>
      <c r="O199" s="12"/>
    </row>
    <row r="200" spans="1:15" s="73" customFormat="1" x14ac:dyDescent="0.25">
      <c r="A200" s="9"/>
      <c r="H200" s="12"/>
      <c r="I200" s="12"/>
      <c r="J200" s="74"/>
      <c r="K200" s="12"/>
      <c r="L200" s="12"/>
      <c r="M200" s="2"/>
      <c r="N200" s="12"/>
      <c r="O200" s="12"/>
    </row>
    <row r="201" spans="1:15" s="73" customFormat="1" x14ac:dyDescent="0.25">
      <c r="A201" s="9"/>
      <c r="H201" s="12"/>
      <c r="I201" s="12"/>
      <c r="J201" s="74"/>
      <c r="K201" s="12"/>
      <c r="L201" s="12"/>
      <c r="M201" s="2"/>
      <c r="N201" s="12"/>
      <c r="O201" s="12"/>
    </row>
    <row r="202" spans="1:15" s="73" customFormat="1" x14ac:dyDescent="0.25">
      <c r="A202" s="9"/>
      <c r="H202" s="12"/>
      <c r="I202" s="12"/>
      <c r="J202" s="74"/>
      <c r="K202" s="12"/>
      <c r="L202" s="12"/>
      <c r="M202" s="2"/>
      <c r="N202" s="12"/>
      <c r="O202" s="12"/>
    </row>
    <row r="203" spans="1:15" s="73" customFormat="1" x14ac:dyDescent="0.25">
      <c r="A203" s="9"/>
      <c r="H203" s="12"/>
      <c r="I203" s="12"/>
      <c r="J203" s="74"/>
      <c r="K203" s="12"/>
      <c r="L203" s="12"/>
      <c r="M203" s="2"/>
      <c r="N203" s="12"/>
      <c r="O203" s="12"/>
    </row>
    <row r="204" spans="1:15" s="73" customFormat="1" x14ac:dyDescent="0.25">
      <c r="A204" s="9"/>
      <c r="H204" s="12"/>
      <c r="I204" s="12"/>
      <c r="J204" s="74"/>
      <c r="K204" s="12"/>
      <c r="L204" s="12"/>
      <c r="M204" s="2"/>
      <c r="N204" s="12"/>
      <c r="O204" s="12"/>
    </row>
    <row r="205" spans="1:15" s="73" customFormat="1" x14ac:dyDescent="0.25">
      <c r="A205" s="9"/>
      <c r="H205" s="12"/>
      <c r="I205" s="12"/>
      <c r="J205" s="74"/>
      <c r="K205" s="12"/>
      <c r="L205" s="12"/>
      <c r="M205" s="2"/>
      <c r="N205" s="12"/>
      <c r="O205" s="12"/>
    </row>
    <row r="206" spans="1:15" s="73" customFormat="1" x14ac:dyDescent="0.25">
      <c r="A206" s="9"/>
      <c r="H206" s="12"/>
      <c r="I206" s="12"/>
      <c r="J206" s="74"/>
      <c r="K206" s="12"/>
      <c r="L206" s="12"/>
      <c r="M206" s="2"/>
      <c r="N206" s="12"/>
      <c r="O206" s="12"/>
    </row>
    <row r="207" spans="1:15" s="73" customFormat="1" x14ac:dyDescent="0.25">
      <c r="A207" s="9"/>
      <c r="H207" s="12"/>
      <c r="I207" s="12"/>
      <c r="J207" s="74"/>
      <c r="K207" s="12"/>
      <c r="L207" s="12"/>
      <c r="M207" s="2"/>
      <c r="N207" s="12"/>
      <c r="O207" s="12"/>
    </row>
    <row r="208" spans="1:15" s="73" customFormat="1" x14ac:dyDescent="0.25">
      <c r="A208" s="9"/>
      <c r="H208" s="12"/>
      <c r="I208" s="12"/>
      <c r="J208" s="74"/>
      <c r="K208" s="12"/>
      <c r="L208" s="12"/>
      <c r="M208" s="2"/>
      <c r="N208" s="12"/>
      <c r="O208" s="12"/>
    </row>
    <row r="209" spans="1:15" s="73" customFormat="1" x14ac:dyDescent="0.25">
      <c r="A209" s="9"/>
      <c r="H209" s="12"/>
      <c r="I209" s="12"/>
      <c r="J209" s="74"/>
      <c r="K209" s="12"/>
      <c r="L209" s="12"/>
      <c r="M209" s="2"/>
      <c r="N209" s="12"/>
      <c r="O209" s="12"/>
    </row>
    <row r="210" spans="1:15" s="73" customFormat="1" x14ac:dyDescent="0.25">
      <c r="A210" s="9"/>
      <c r="H210" s="12"/>
      <c r="I210" s="12"/>
      <c r="J210" s="74"/>
      <c r="K210" s="12"/>
      <c r="L210" s="12"/>
      <c r="M210" s="2"/>
      <c r="N210" s="12"/>
      <c r="O210" s="12"/>
    </row>
    <row r="211" spans="1:15" s="73" customFormat="1" x14ac:dyDescent="0.25">
      <c r="A211" s="9"/>
      <c r="H211" s="12"/>
      <c r="I211" s="12"/>
      <c r="J211" s="74"/>
      <c r="K211" s="12"/>
      <c r="L211" s="12"/>
      <c r="M211" s="2"/>
      <c r="N211" s="12"/>
      <c r="O211" s="12"/>
    </row>
    <row r="212" spans="1:15" s="73" customFormat="1" x14ac:dyDescent="0.25">
      <c r="A212" s="9"/>
      <c r="H212" s="12"/>
      <c r="I212" s="12"/>
      <c r="J212" s="74"/>
      <c r="K212" s="12"/>
      <c r="L212" s="12"/>
      <c r="M212" s="2"/>
      <c r="N212" s="12"/>
      <c r="O212" s="12"/>
    </row>
    <row r="213" spans="1:15" s="73" customFormat="1" x14ac:dyDescent="0.25">
      <c r="A213" s="9"/>
      <c r="H213" s="12"/>
      <c r="I213" s="12"/>
      <c r="J213" s="74"/>
      <c r="K213" s="12"/>
      <c r="L213" s="12"/>
      <c r="M213" s="2"/>
      <c r="N213" s="12"/>
      <c r="O213" s="12"/>
    </row>
    <row r="214" spans="1:15" s="73" customFormat="1" x14ac:dyDescent="0.25">
      <c r="A214" s="9"/>
      <c r="H214" s="12"/>
      <c r="I214" s="12"/>
      <c r="J214" s="74"/>
      <c r="K214" s="12"/>
      <c r="L214" s="12"/>
      <c r="M214" s="2"/>
      <c r="N214" s="12"/>
      <c r="O214" s="12"/>
    </row>
    <row r="215" spans="1:15" s="73" customFormat="1" x14ac:dyDescent="0.25">
      <c r="A215" s="9"/>
      <c r="H215" s="12"/>
      <c r="I215" s="12"/>
      <c r="J215" s="74"/>
      <c r="K215" s="12"/>
      <c r="L215" s="12"/>
      <c r="M215" s="2"/>
      <c r="N215" s="12"/>
      <c r="O215" s="12"/>
    </row>
    <row r="216" spans="1:15" s="73" customFormat="1" x14ac:dyDescent="0.25">
      <c r="A216" s="9"/>
      <c r="H216" s="12"/>
      <c r="I216" s="12"/>
      <c r="J216" s="74"/>
      <c r="K216" s="12"/>
      <c r="L216" s="12"/>
      <c r="M216" s="2"/>
      <c r="N216" s="12"/>
      <c r="O216" s="12"/>
    </row>
    <row r="217" spans="1:15" s="73" customFormat="1" x14ac:dyDescent="0.25">
      <c r="A217" s="9"/>
      <c r="H217" s="12"/>
      <c r="I217" s="12"/>
      <c r="J217" s="74"/>
      <c r="K217" s="12"/>
      <c r="L217" s="12"/>
      <c r="M217" s="2"/>
      <c r="N217" s="12"/>
      <c r="O217" s="12"/>
    </row>
    <row r="218" spans="1:15" s="73" customFormat="1" x14ac:dyDescent="0.25">
      <c r="A218" s="9"/>
      <c r="H218" s="12"/>
      <c r="I218" s="12"/>
      <c r="J218" s="74"/>
      <c r="K218" s="12"/>
      <c r="L218" s="12"/>
      <c r="M218" s="2"/>
      <c r="N218" s="12"/>
      <c r="O218" s="12"/>
    </row>
    <row r="219" spans="1:15" s="73" customFormat="1" x14ac:dyDescent="0.25">
      <c r="A219" s="9"/>
      <c r="H219" s="12"/>
      <c r="I219" s="12"/>
      <c r="J219" s="74"/>
      <c r="K219" s="12"/>
      <c r="L219" s="12"/>
      <c r="M219" s="2"/>
      <c r="N219" s="12"/>
      <c r="O219" s="12"/>
    </row>
    <row r="220" spans="1:15" s="73" customFormat="1" x14ac:dyDescent="0.25">
      <c r="A220" s="9"/>
      <c r="H220" s="12"/>
      <c r="I220" s="12"/>
      <c r="J220" s="74"/>
      <c r="K220" s="12"/>
      <c r="L220" s="12"/>
      <c r="M220" s="2"/>
      <c r="N220" s="12"/>
      <c r="O220" s="12"/>
    </row>
    <row r="221" spans="1:15" s="73" customFormat="1" x14ac:dyDescent="0.25">
      <c r="A221" s="9"/>
      <c r="H221" s="12"/>
      <c r="I221" s="12"/>
      <c r="J221" s="74"/>
      <c r="K221" s="12"/>
      <c r="L221" s="12"/>
      <c r="M221" s="2"/>
      <c r="N221" s="12"/>
      <c r="O221" s="12"/>
    </row>
    <row r="222" spans="1:15" s="73" customFormat="1" x14ac:dyDescent="0.25">
      <c r="A222" s="9"/>
      <c r="H222" s="12"/>
      <c r="I222" s="12"/>
      <c r="J222" s="74"/>
      <c r="K222" s="12"/>
      <c r="L222" s="12"/>
      <c r="M222" s="2"/>
      <c r="N222" s="12"/>
      <c r="O222" s="12"/>
    </row>
    <row r="223" spans="1:15" s="73" customFormat="1" x14ac:dyDescent="0.25">
      <c r="A223" s="9"/>
      <c r="H223" s="12"/>
      <c r="I223" s="12"/>
      <c r="J223" s="74"/>
      <c r="K223" s="12"/>
      <c r="L223" s="12"/>
      <c r="M223" s="2"/>
      <c r="N223" s="12"/>
      <c r="O223" s="12"/>
    </row>
    <row r="224" spans="1:15" s="73" customFormat="1" x14ac:dyDescent="0.25">
      <c r="A224" s="9"/>
      <c r="H224" s="12"/>
      <c r="I224" s="12"/>
      <c r="J224" s="74"/>
      <c r="K224" s="12"/>
      <c r="L224" s="12"/>
      <c r="M224" s="2"/>
      <c r="N224" s="12"/>
      <c r="O224" s="12"/>
    </row>
    <row r="225" spans="1:15" s="73" customFormat="1" x14ac:dyDescent="0.25">
      <c r="A225" s="9"/>
      <c r="H225" s="12"/>
      <c r="I225" s="12"/>
      <c r="J225" s="74"/>
      <c r="K225" s="12"/>
      <c r="L225" s="12"/>
      <c r="M225" s="2"/>
      <c r="N225" s="12"/>
      <c r="O225" s="12"/>
    </row>
    <row r="226" spans="1:15" s="73" customFormat="1" x14ac:dyDescent="0.25">
      <c r="A226" s="9"/>
      <c r="H226" s="12"/>
      <c r="I226" s="12"/>
      <c r="J226" s="74"/>
      <c r="K226" s="12"/>
      <c r="L226" s="12"/>
      <c r="M226" s="2"/>
      <c r="N226" s="12"/>
      <c r="O226" s="12"/>
    </row>
    <row r="227" spans="1:15" s="73" customFormat="1" x14ac:dyDescent="0.25">
      <c r="A227" s="9"/>
      <c r="H227" s="12"/>
      <c r="I227" s="12"/>
      <c r="J227" s="74"/>
      <c r="K227" s="12"/>
      <c r="L227" s="12"/>
      <c r="M227" s="2"/>
      <c r="N227" s="12"/>
      <c r="O227" s="12"/>
    </row>
    <row r="228" spans="1:15" s="73" customFormat="1" x14ac:dyDescent="0.25">
      <c r="A228" s="9"/>
      <c r="H228" s="12"/>
      <c r="I228" s="12"/>
      <c r="J228" s="74"/>
      <c r="K228" s="12"/>
      <c r="L228" s="12"/>
      <c r="M228" s="2"/>
      <c r="N228" s="12"/>
      <c r="O228" s="12"/>
    </row>
    <row r="229" spans="1:15" s="73" customFormat="1" x14ac:dyDescent="0.25">
      <c r="A229" s="9"/>
      <c r="H229" s="12"/>
      <c r="I229" s="12"/>
      <c r="J229" s="74"/>
      <c r="K229" s="12"/>
      <c r="L229" s="12"/>
      <c r="M229" s="2"/>
      <c r="N229" s="12"/>
      <c r="O229" s="12"/>
    </row>
    <row r="230" spans="1:15" s="73" customFormat="1" x14ac:dyDescent="0.25">
      <c r="A230" s="9"/>
      <c r="H230" s="12"/>
      <c r="I230" s="12"/>
      <c r="J230" s="74"/>
      <c r="K230" s="12"/>
      <c r="L230" s="12"/>
      <c r="M230" s="2"/>
      <c r="N230" s="12"/>
      <c r="O230" s="12"/>
    </row>
    <row r="231" spans="1:15" s="73" customFormat="1" x14ac:dyDescent="0.25">
      <c r="A231" s="9"/>
      <c r="H231" s="12"/>
      <c r="I231" s="12"/>
      <c r="J231" s="74"/>
      <c r="K231" s="12"/>
      <c r="L231" s="12"/>
      <c r="M231" s="2"/>
      <c r="N231" s="12"/>
      <c r="O231" s="12"/>
    </row>
    <row r="232" spans="1:15" s="73" customFormat="1" x14ac:dyDescent="0.25">
      <c r="A232" s="9"/>
      <c r="H232" s="12"/>
      <c r="I232" s="12"/>
      <c r="J232" s="74"/>
      <c r="K232" s="12"/>
      <c r="L232" s="12"/>
      <c r="M232" s="2"/>
      <c r="N232" s="12"/>
      <c r="O232" s="12"/>
    </row>
    <row r="233" spans="1:15" s="73" customFormat="1" x14ac:dyDescent="0.25">
      <c r="A233" s="9"/>
      <c r="H233" s="12"/>
      <c r="I233" s="12"/>
      <c r="J233" s="74"/>
      <c r="K233" s="12"/>
      <c r="L233" s="12"/>
      <c r="M233" s="2"/>
      <c r="N233" s="12"/>
      <c r="O233" s="12"/>
    </row>
    <row r="234" spans="1:15" s="73" customFormat="1" x14ac:dyDescent="0.25">
      <c r="A234" s="9"/>
      <c r="H234" s="12"/>
      <c r="I234" s="12"/>
      <c r="J234" s="74"/>
      <c r="K234" s="12"/>
      <c r="L234" s="12"/>
      <c r="M234" s="2"/>
      <c r="N234" s="12"/>
      <c r="O234" s="12"/>
    </row>
    <row r="235" spans="1:15" s="73" customFormat="1" x14ac:dyDescent="0.25">
      <c r="A235" s="9"/>
      <c r="H235" s="12"/>
      <c r="I235" s="12"/>
      <c r="J235" s="74"/>
      <c r="K235" s="12"/>
      <c r="L235" s="12"/>
      <c r="M235" s="2"/>
      <c r="N235" s="12"/>
      <c r="O235" s="12"/>
    </row>
    <row r="236" spans="1:15" s="73" customFormat="1" x14ac:dyDescent="0.25">
      <c r="A236" s="9"/>
      <c r="H236" s="12"/>
      <c r="I236" s="12"/>
      <c r="J236" s="74"/>
      <c r="K236" s="12"/>
      <c r="L236" s="12"/>
      <c r="M236" s="2"/>
      <c r="N236" s="12"/>
      <c r="O236" s="12"/>
    </row>
    <row r="237" spans="1:15" s="73" customFormat="1" x14ac:dyDescent="0.25">
      <c r="A237" s="9"/>
      <c r="H237" s="12"/>
      <c r="I237" s="12"/>
      <c r="J237" s="74"/>
      <c r="K237" s="12"/>
      <c r="L237" s="12"/>
      <c r="M237" s="2"/>
      <c r="N237" s="12"/>
      <c r="O237" s="12"/>
    </row>
    <row r="238" spans="1:15" s="73" customFormat="1" x14ac:dyDescent="0.25">
      <c r="A238" s="9"/>
      <c r="H238" s="12"/>
      <c r="I238" s="12"/>
      <c r="J238" s="74"/>
      <c r="K238" s="12"/>
      <c r="L238" s="12"/>
      <c r="M238" s="2"/>
      <c r="N238" s="12"/>
      <c r="O238" s="12"/>
    </row>
    <row r="239" spans="1:15" s="73" customFormat="1" x14ac:dyDescent="0.25">
      <c r="A239" s="9"/>
      <c r="H239" s="12"/>
      <c r="I239" s="12"/>
      <c r="J239" s="74"/>
      <c r="K239" s="12"/>
      <c r="L239" s="12"/>
      <c r="M239" s="2"/>
      <c r="N239" s="12"/>
      <c r="O239" s="12"/>
    </row>
    <row r="240" spans="1:15" s="73" customFormat="1" x14ac:dyDescent="0.25">
      <c r="A240" s="9"/>
      <c r="H240" s="12"/>
      <c r="I240" s="12"/>
      <c r="J240" s="74"/>
      <c r="K240" s="12"/>
      <c r="L240" s="12"/>
      <c r="M240" s="2"/>
      <c r="N240" s="12"/>
      <c r="O240" s="12"/>
    </row>
    <row r="241" spans="1:15" s="73" customFormat="1" x14ac:dyDescent="0.25">
      <c r="A241" s="9"/>
      <c r="H241" s="12"/>
      <c r="I241" s="12"/>
      <c r="J241" s="74"/>
      <c r="K241" s="12"/>
      <c r="L241" s="12"/>
      <c r="M241" s="2"/>
      <c r="N241" s="12"/>
      <c r="O241" s="12"/>
    </row>
    <row r="242" spans="1:15" s="73" customFormat="1" x14ac:dyDescent="0.25">
      <c r="A242" s="9"/>
      <c r="H242" s="12"/>
      <c r="I242" s="12"/>
      <c r="J242" s="74"/>
      <c r="K242" s="12"/>
      <c r="L242" s="12"/>
      <c r="M242" s="2"/>
      <c r="N242" s="12"/>
      <c r="O242" s="12"/>
    </row>
    <row r="243" spans="1:15" s="73" customFormat="1" x14ac:dyDescent="0.25">
      <c r="A243" s="9"/>
      <c r="H243" s="12"/>
      <c r="I243" s="12"/>
      <c r="J243" s="74"/>
      <c r="K243" s="12"/>
      <c r="L243" s="12"/>
      <c r="M243" s="2"/>
      <c r="N243" s="12"/>
      <c r="O243" s="12"/>
    </row>
    <row r="244" spans="1:15" s="73" customFormat="1" x14ac:dyDescent="0.25">
      <c r="A244" s="9"/>
      <c r="H244" s="12"/>
      <c r="I244" s="12"/>
      <c r="J244" s="74"/>
      <c r="K244" s="12"/>
      <c r="L244" s="12"/>
      <c r="M244" s="2"/>
      <c r="N244" s="12"/>
      <c r="O244" s="12"/>
    </row>
    <row r="245" spans="1:15" s="73" customFormat="1" x14ac:dyDescent="0.25">
      <c r="A245" s="9"/>
      <c r="H245" s="12"/>
      <c r="I245" s="12"/>
      <c r="J245" s="74"/>
      <c r="K245" s="12"/>
      <c r="L245" s="12"/>
      <c r="M245" s="2"/>
      <c r="N245" s="12"/>
      <c r="O245" s="12"/>
    </row>
    <row r="246" spans="1:15" s="73" customFormat="1" x14ac:dyDescent="0.25">
      <c r="A246" s="9"/>
      <c r="H246" s="12"/>
      <c r="I246" s="12"/>
      <c r="J246" s="74"/>
      <c r="K246" s="12"/>
      <c r="L246" s="12"/>
      <c r="M246" s="2"/>
      <c r="N246" s="12"/>
      <c r="O246" s="12"/>
    </row>
    <row r="247" spans="1:15" s="73" customFormat="1" x14ac:dyDescent="0.25">
      <c r="A247" s="9"/>
      <c r="H247" s="12"/>
      <c r="I247" s="12"/>
      <c r="J247" s="74"/>
      <c r="K247" s="12"/>
      <c r="L247" s="12"/>
      <c r="M247" s="2"/>
      <c r="N247" s="12"/>
      <c r="O247" s="12"/>
    </row>
    <row r="248" spans="1:15" s="73" customFormat="1" x14ac:dyDescent="0.25">
      <c r="A248" s="9"/>
      <c r="H248" s="12"/>
      <c r="I248" s="12"/>
      <c r="J248" s="74"/>
      <c r="K248" s="12"/>
      <c r="L248" s="12"/>
      <c r="M248" s="2"/>
      <c r="N248" s="12"/>
      <c r="O248" s="12"/>
    </row>
    <row r="249" spans="1:15" s="73" customFormat="1" x14ac:dyDescent="0.25">
      <c r="A249" s="9"/>
      <c r="H249" s="12"/>
      <c r="I249" s="12"/>
      <c r="J249" s="74"/>
      <c r="K249" s="12"/>
      <c r="L249" s="12"/>
      <c r="M249" s="2"/>
      <c r="N249" s="12"/>
      <c r="O249" s="12"/>
    </row>
    <row r="250" spans="1:15" s="73" customFormat="1" x14ac:dyDescent="0.25">
      <c r="A250" s="9"/>
      <c r="H250" s="12"/>
      <c r="I250" s="12"/>
      <c r="J250" s="74"/>
      <c r="K250" s="12"/>
      <c r="L250" s="12"/>
      <c r="M250" s="2"/>
      <c r="N250" s="12"/>
      <c r="O250" s="12"/>
    </row>
    <row r="251" spans="1:15" s="73" customFormat="1" x14ac:dyDescent="0.25">
      <c r="A251" s="9"/>
      <c r="H251" s="12"/>
      <c r="I251" s="12"/>
      <c r="J251" s="74"/>
      <c r="K251" s="12"/>
      <c r="L251" s="12"/>
      <c r="M251" s="2"/>
      <c r="N251" s="12"/>
      <c r="O251" s="12"/>
    </row>
    <row r="252" spans="1:15" s="73" customFormat="1" x14ac:dyDescent="0.25">
      <c r="A252" s="9"/>
      <c r="H252" s="12"/>
      <c r="I252" s="12"/>
      <c r="J252" s="74"/>
      <c r="K252" s="12"/>
      <c r="L252" s="12"/>
      <c r="M252" s="2"/>
      <c r="N252" s="12"/>
      <c r="O252" s="12"/>
    </row>
    <row r="253" spans="1:15" s="73" customFormat="1" x14ac:dyDescent="0.25">
      <c r="A253" s="9"/>
      <c r="H253" s="12"/>
      <c r="I253" s="12"/>
      <c r="J253" s="74"/>
      <c r="K253" s="12"/>
      <c r="L253" s="12"/>
      <c r="M253" s="2"/>
      <c r="N253" s="12"/>
      <c r="O253" s="12"/>
    </row>
    <row r="254" spans="1:15" s="73" customFormat="1" x14ac:dyDescent="0.25">
      <c r="A254" s="9"/>
      <c r="H254" s="12"/>
      <c r="I254" s="12"/>
      <c r="J254" s="74"/>
      <c r="K254" s="12"/>
      <c r="L254" s="12"/>
      <c r="M254" s="2"/>
      <c r="N254" s="12"/>
      <c r="O254" s="12"/>
    </row>
    <row r="255" spans="1:15" s="73" customFormat="1" x14ac:dyDescent="0.25">
      <c r="A255" s="9"/>
      <c r="H255" s="12"/>
      <c r="I255" s="12"/>
      <c r="J255" s="74"/>
      <c r="K255" s="12"/>
      <c r="L255" s="12"/>
      <c r="M255" s="2"/>
      <c r="N255" s="12"/>
      <c r="O255" s="12"/>
    </row>
    <row r="256" spans="1:15" s="73" customFormat="1" x14ac:dyDescent="0.25">
      <c r="A256" s="9"/>
      <c r="H256" s="12"/>
      <c r="I256" s="12"/>
      <c r="J256" s="74"/>
      <c r="K256" s="12"/>
      <c r="L256" s="12"/>
      <c r="M256" s="2"/>
      <c r="N256" s="12"/>
      <c r="O256" s="12"/>
    </row>
    <row r="257" spans="1:15" s="73" customFormat="1" x14ac:dyDescent="0.25">
      <c r="A257" s="9"/>
      <c r="H257" s="12"/>
      <c r="I257" s="12"/>
      <c r="J257" s="74"/>
      <c r="K257" s="12"/>
      <c r="L257" s="12"/>
      <c r="M257" s="2"/>
      <c r="N257" s="12"/>
      <c r="O257" s="12"/>
    </row>
    <row r="258" spans="1:15" s="73" customFormat="1" x14ac:dyDescent="0.25">
      <c r="A258" s="9"/>
      <c r="H258" s="12"/>
      <c r="I258" s="12"/>
      <c r="J258" s="74"/>
      <c r="K258" s="12"/>
      <c r="L258" s="12"/>
      <c r="M258" s="2"/>
      <c r="N258" s="12"/>
      <c r="O258" s="12"/>
    </row>
    <row r="259" spans="1:15" s="73" customFormat="1" x14ac:dyDescent="0.25">
      <c r="A259" s="9"/>
      <c r="H259" s="12"/>
      <c r="I259" s="12"/>
      <c r="J259" s="74"/>
      <c r="K259" s="12"/>
      <c r="L259" s="12"/>
      <c r="M259" s="2"/>
      <c r="N259" s="12"/>
      <c r="O259" s="12"/>
    </row>
    <row r="260" spans="1:15" s="73" customFormat="1" x14ac:dyDescent="0.25">
      <c r="A260" s="9"/>
      <c r="H260" s="12"/>
      <c r="I260" s="12"/>
      <c r="J260" s="74"/>
      <c r="K260" s="12"/>
      <c r="L260" s="12"/>
      <c r="M260" s="2"/>
      <c r="N260" s="12"/>
      <c r="O260" s="12"/>
    </row>
    <row r="261" spans="1:15" s="73" customFormat="1" x14ac:dyDescent="0.25">
      <c r="A261" s="9"/>
      <c r="H261" s="12"/>
      <c r="I261" s="12"/>
      <c r="J261" s="74"/>
      <c r="K261" s="12"/>
      <c r="L261" s="12"/>
      <c r="M261" s="2"/>
      <c r="N261" s="12"/>
      <c r="O261" s="12"/>
    </row>
    <row r="262" spans="1:15" s="73" customFormat="1" x14ac:dyDescent="0.25">
      <c r="A262" s="9"/>
      <c r="H262" s="12"/>
      <c r="I262" s="12"/>
      <c r="J262" s="74"/>
      <c r="K262" s="12"/>
      <c r="L262" s="12"/>
      <c r="M262" s="2"/>
      <c r="N262" s="12"/>
      <c r="O262" s="12"/>
    </row>
    <row r="263" spans="1:15" s="73" customFormat="1" x14ac:dyDescent="0.25">
      <c r="A263" s="9"/>
      <c r="H263" s="12"/>
      <c r="I263" s="12"/>
      <c r="J263" s="74"/>
      <c r="K263" s="12"/>
      <c r="L263" s="12"/>
      <c r="M263" s="2"/>
      <c r="N263" s="12"/>
      <c r="O263" s="12"/>
    </row>
    <row r="264" spans="1:15" s="73" customFormat="1" x14ac:dyDescent="0.25">
      <c r="A264" s="9"/>
      <c r="H264" s="12"/>
      <c r="I264" s="12"/>
      <c r="J264" s="74"/>
      <c r="K264" s="12"/>
      <c r="L264" s="12"/>
      <c r="M264" s="2"/>
      <c r="N264" s="12"/>
      <c r="O264" s="12"/>
    </row>
    <row r="265" spans="1:15" s="73" customFormat="1" x14ac:dyDescent="0.25">
      <c r="A265" s="9"/>
      <c r="H265" s="12"/>
      <c r="I265" s="12"/>
      <c r="J265" s="74"/>
      <c r="K265" s="12"/>
      <c r="L265" s="12"/>
      <c r="M265" s="2"/>
      <c r="N265" s="12"/>
      <c r="O265" s="12"/>
    </row>
    <row r="266" spans="1:15" s="73" customFormat="1" x14ac:dyDescent="0.25">
      <c r="A266" s="9"/>
      <c r="H266" s="12"/>
      <c r="I266" s="12"/>
      <c r="J266" s="74"/>
      <c r="K266" s="12"/>
      <c r="L266" s="12"/>
      <c r="M266" s="2"/>
      <c r="N266" s="12"/>
      <c r="O266" s="12"/>
    </row>
    <row r="267" spans="1:15" s="73" customFormat="1" x14ac:dyDescent="0.25">
      <c r="A267" s="9"/>
      <c r="H267" s="12"/>
      <c r="I267" s="12"/>
      <c r="J267" s="74"/>
      <c r="K267" s="12"/>
      <c r="L267" s="12"/>
      <c r="M267" s="2"/>
      <c r="N267" s="12"/>
      <c r="O267" s="12"/>
    </row>
    <row r="268" spans="1:15" s="73" customFormat="1" x14ac:dyDescent="0.25">
      <c r="A268" s="9"/>
      <c r="H268" s="12"/>
      <c r="I268" s="12"/>
      <c r="J268" s="74"/>
      <c r="K268" s="12"/>
      <c r="L268" s="12"/>
      <c r="M268" s="2"/>
      <c r="N268" s="12"/>
      <c r="O268" s="12"/>
    </row>
    <row r="269" spans="1:15" s="73" customFormat="1" x14ac:dyDescent="0.25">
      <c r="A269" s="9"/>
      <c r="H269" s="12"/>
      <c r="I269" s="12"/>
      <c r="J269" s="74"/>
      <c r="K269" s="12"/>
      <c r="L269" s="12"/>
      <c r="M269" s="2"/>
      <c r="N269" s="12"/>
      <c r="O269" s="12"/>
    </row>
    <row r="270" spans="1:15" s="73" customFormat="1" x14ac:dyDescent="0.25">
      <c r="A270" s="9"/>
      <c r="H270" s="12"/>
      <c r="I270" s="12"/>
      <c r="J270" s="74"/>
      <c r="K270" s="12"/>
      <c r="L270" s="12"/>
      <c r="M270" s="2"/>
      <c r="N270" s="12"/>
      <c r="O270" s="12"/>
    </row>
    <row r="271" spans="1:15" s="73" customFormat="1" x14ac:dyDescent="0.25">
      <c r="A271" s="9"/>
      <c r="H271" s="12"/>
      <c r="I271" s="12"/>
      <c r="J271" s="74"/>
      <c r="K271" s="12"/>
      <c r="L271" s="12"/>
      <c r="M271" s="2"/>
      <c r="N271" s="12"/>
      <c r="O271" s="12"/>
    </row>
    <row r="272" spans="1:15" s="73" customFormat="1" x14ac:dyDescent="0.25">
      <c r="A272" s="9"/>
      <c r="H272" s="12"/>
      <c r="I272" s="12"/>
      <c r="J272" s="74"/>
      <c r="K272" s="12"/>
      <c r="L272" s="12"/>
      <c r="M272" s="2"/>
      <c r="N272" s="12"/>
      <c r="O272" s="12"/>
    </row>
    <row r="273" spans="1:15" s="73" customFormat="1" x14ac:dyDescent="0.25">
      <c r="A273" s="9"/>
      <c r="H273" s="12"/>
      <c r="I273" s="12"/>
      <c r="J273" s="74"/>
      <c r="K273" s="12"/>
      <c r="L273" s="12"/>
      <c r="M273" s="2"/>
      <c r="N273" s="12"/>
      <c r="O273" s="12"/>
    </row>
    <row r="274" spans="1:15" s="73" customFormat="1" x14ac:dyDescent="0.25">
      <c r="A274" s="9"/>
      <c r="H274" s="12"/>
      <c r="I274" s="12"/>
      <c r="J274" s="74"/>
      <c r="K274" s="12"/>
      <c r="L274" s="12"/>
      <c r="M274" s="2"/>
      <c r="N274" s="12"/>
      <c r="O274" s="12"/>
    </row>
    <row r="275" spans="1:15" s="73" customFormat="1" x14ac:dyDescent="0.25">
      <c r="A275" s="9"/>
      <c r="H275" s="12"/>
      <c r="I275" s="12"/>
      <c r="J275" s="74"/>
      <c r="K275" s="12"/>
      <c r="L275" s="12"/>
      <c r="M275" s="2"/>
      <c r="N275" s="12"/>
      <c r="O275" s="12"/>
    </row>
    <row r="276" spans="1:15" s="73" customFormat="1" x14ac:dyDescent="0.25">
      <c r="A276" s="9"/>
      <c r="H276" s="12"/>
      <c r="I276" s="12"/>
      <c r="J276" s="74"/>
      <c r="K276" s="12"/>
      <c r="L276" s="12"/>
      <c r="M276" s="2"/>
      <c r="N276" s="12"/>
      <c r="O276" s="12"/>
    </row>
    <row r="277" spans="1:15" s="73" customFormat="1" x14ac:dyDescent="0.25">
      <c r="A277" s="9"/>
      <c r="H277" s="12"/>
      <c r="I277" s="12"/>
      <c r="J277" s="74"/>
      <c r="K277" s="12"/>
      <c r="L277" s="12"/>
      <c r="M277" s="2"/>
      <c r="N277" s="12"/>
      <c r="O277" s="12"/>
    </row>
    <row r="278" spans="1:15" s="73" customFormat="1" x14ac:dyDescent="0.25">
      <c r="A278" s="9"/>
      <c r="H278" s="12"/>
      <c r="I278" s="12"/>
      <c r="J278" s="74"/>
      <c r="K278" s="12"/>
      <c r="L278" s="12"/>
      <c r="M278" s="2"/>
      <c r="N278" s="12"/>
      <c r="O278" s="12"/>
    </row>
    <row r="279" spans="1:15" s="73" customFormat="1" x14ac:dyDescent="0.25">
      <c r="A279" s="9"/>
      <c r="H279" s="12"/>
      <c r="I279" s="12"/>
      <c r="J279" s="74"/>
      <c r="K279" s="12"/>
      <c r="L279" s="12"/>
      <c r="M279" s="2"/>
      <c r="N279" s="12"/>
      <c r="O279" s="12"/>
    </row>
    <row r="280" spans="1:15" s="73" customFormat="1" x14ac:dyDescent="0.25">
      <c r="A280" s="9"/>
      <c r="H280" s="12"/>
      <c r="I280" s="12"/>
      <c r="J280" s="74"/>
      <c r="K280" s="12"/>
      <c r="L280" s="12"/>
      <c r="M280" s="2"/>
      <c r="N280" s="12"/>
      <c r="O280" s="12"/>
    </row>
    <row r="281" spans="1:15" s="73" customFormat="1" x14ac:dyDescent="0.25">
      <c r="A281" s="9"/>
      <c r="H281" s="12"/>
      <c r="I281" s="12"/>
      <c r="J281" s="74"/>
      <c r="K281" s="12"/>
      <c r="L281" s="12"/>
      <c r="M281" s="2"/>
      <c r="N281" s="12"/>
      <c r="O281" s="12"/>
    </row>
    <row r="282" spans="1:15" s="73" customFormat="1" x14ac:dyDescent="0.25">
      <c r="A282" s="9"/>
      <c r="H282" s="12"/>
      <c r="I282" s="12"/>
      <c r="J282" s="74"/>
      <c r="K282" s="12"/>
      <c r="L282" s="12"/>
      <c r="M282" s="2"/>
      <c r="N282" s="12"/>
      <c r="O282" s="12"/>
    </row>
    <row r="283" spans="1:15" s="73" customFormat="1" x14ac:dyDescent="0.25">
      <c r="A283" s="9"/>
      <c r="H283" s="12"/>
      <c r="I283" s="12"/>
      <c r="J283" s="74"/>
      <c r="K283" s="12"/>
      <c r="L283" s="12"/>
      <c r="M283" s="2"/>
      <c r="N283" s="12"/>
      <c r="O283" s="12"/>
    </row>
    <row r="284" spans="1:15" s="73" customFormat="1" x14ac:dyDescent="0.25">
      <c r="A284" s="9"/>
      <c r="H284" s="12"/>
      <c r="I284" s="12"/>
      <c r="J284" s="74"/>
      <c r="K284" s="12"/>
      <c r="L284" s="12"/>
      <c r="M284" s="2"/>
      <c r="N284" s="12"/>
      <c r="O284" s="12"/>
    </row>
    <row r="285" spans="1:15" s="73" customFormat="1" x14ac:dyDescent="0.25">
      <c r="A285" s="9"/>
      <c r="H285" s="12"/>
      <c r="I285" s="12"/>
      <c r="J285" s="74"/>
      <c r="K285" s="12"/>
      <c r="L285" s="12"/>
      <c r="M285" s="2"/>
      <c r="N285" s="12"/>
      <c r="O285" s="12"/>
    </row>
    <row r="286" spans="1:15" s="73" customFormat="1" x14ac:dyDescent="0.25">
      <c r="A286" s="9"/>
      <c r="H286" s="12"/>
      <c r="I286" s="12"/>
      <c r="J286" s="74"/>
      <c r="K286" s="12"/>
      <c r="L286" s="12"/>
      <c r="M286" s="2"/>
      <c r="N286" s="12"/>
      <c r="O286" s="12"/>
    </row>
    <row r="287" spans="1:15" s="73" customFormat="1" x14ac:dyDescent="0.25">
      <c r="A287" s="9"/>
      <c r="H287" s="12"/>
      <c r="I287" s="12"/>
      <c r="J287" s="74"/>
      <c r="K287" s="12"/>
      <c r="L287" s="12"/>
      <c r="M287" s="2"/>
      <c r="N287" s="12"/>
      <c r="O287" s="12"/>
    </row>
    <row r="288" spans="1:15" s="73" customFormat="1" x14ac:dyDescent="0.25">
      <c r="A288" s="9"/>
      <c r="H288" s="12"/>
      <c r="I288" s="12"/>
      <c r="J288" s="74"/>
      <c r="K288" s="12"/>
      <c r="L288" s="12"/>
      <c r="M288" s="2"/>
      <c r="N288" s="12"/>
      <c r="O288" s="12"/>
    </row>
    <row r="289" spans="1:15" s="73" customFormat="1" x14ac:dyDescent="0.25">
      <c r="A289" s="9"/>
      <c r="H289" s="12"/>
      <c r="I289" s="12"/>
      <c r="J289" s="74"/>
      <c r="K289" s="12"/>
      <c r="L289" s="12"/>
      <c r="M289" s="2"/>
      <c r="N289" s="12"/>
      <c r="O289" s="12"/>
    </row>
    <row r="290" spans="1:15" s="73" customFormat="1" x14ac:dyDescent="0.25">
      <c r="A290" s="9"/>
      <c r="H290" s="12"/>
      <c r="I290" s="12"/>
      <c r="J290" s="74"/>
      <c r="K290" s="12"/>
      <c r="L290" s="12"/>
      <c r="M290" s="2"/>
      <c r="N290" s="12"/>
      <c r="O290" s="12"/>
    </row>
    <row r="291" spans="1:15" s="73" customFormat="1" x14ac:dyDescent="0.25">
      <c r="A291" s="9"/>
      <c r="H291" s="12"/>
      <c r="I291" s="12"/>
      <c r="J291" s="74"/>
      <c r="K291" s="12"/>
      <c r="L291" s="12"/>
      <c r="M291" s="2"/>
      <c r="N291" s="12"/>
      <c r="O291" s="12"/>
    </row>
    <row r="292" spans="1:15" s="73" customFormat="1" x14ac:dyDescent="0.25">
      <c r="A292" s="9"/>
      <c r="H292" s="12"/>
      <c r="I292" s="12"/>
      <c r="J292" s="74"/>
      <c r="K292" s="12"/>
      <c r="L292" s="12"/>
      <c r="M292" s="2"/>
      <c r="N292" s="12"/>
      <c r="O292" s="12"/>
    </row>
    <row r="293" spans="1:15" s="73" customFormat="1" x14ac:dyDescent="0.25">
      <c r="A293" s="9"/>
      <c r="H293" s="12"/>
      <c r="I293" s="12"/>
      <c r="J293" s="74"/>
      <c r="K293" s="12"/>
      <c r="L293" s="12"/>
      <c r="M293" s="2"/>
      <c r="N293" s="12"/>
      <c r="O293" s="12"/>
    </row>
    <row r="294" spans="1:15" s="73" customFormat="1" x14ac:dyDescent="0.25">
      <c r="A294" s="9"/>
      <c r="H294" s="12"/>
      <c r="I294" s="12"/>
      <c r="J294" s="74"/>
      <c r="K294" s="12"/>
      <c r="L294" s="12"/>
      <c r="M294" s="2"/>
      <c r="N294" s="12"/>
      <c r="O294" s="12"/>
    </row>
    <row r="295" spans="1:15" s="73" customFormat="1" x14ac:dyDescent="0.25">
      <c r="A295" s="9"/>
      <c r="H295" s="12"/>
      <c r="I295" s="12"/>
      <c r="J295" s="74"/>
      <c r="K295" s="12"/>
      <c r="L295" s="12"/>
      <c r="M295" s="2"/>
      <c r="N295" s="12"/>
      <c r="O295" s="12"/>
    </row>
    <row r="296" spans="1:15" s="73" customFormat="1" x14ac:dyDescent="0.25">
      <c r="A296" s="9"/>
      <c r="H296" s="12"/>
      <c r="I296" s="12"/>
      <c r="J296" s="74"/>
      <c r="K296" s="12"/>
      <c r="L296" s="12"/>
      <c r="M296" s="2"/>
      <c r="N296" s="12"/>
      <c r="O296" s="12"/>
    </row>
    <row r="297" spans="1:15" s="73" customFormat="1" x14ac:dyDescent="0.25">
      <c r="A297" s="9"/>
      <c r="H297" s="12"/>
      <c r="I297" s="12"/>
      <c r="J297" s="74"/>
      <c r="K297" s="12"/>
      <c r="L297" s="12"/>
      <c r="M297" s="2"/>
      <c r="N297" s="12"/>
      <c r="O297" s="12"/>
    </row>
    <row r="298" spans="1:15" s="73" customFormat="1" x14ac:dyDescent="0.25">
      <c r="A298" s="9"/>
      <c r="H298" s="12"/>
      <c r="I298" s="12"/>
      <c r="J298" s="74"/>
      <c r="K298" s="12"/>
      <c r="L298" s="12"/>
      <c r="M298" s="2"/>
      <c r="N298" s="12"/>
      <c r="O298" s="12"/>
    </row>
    <row r="299" spans="1:15" s="73" customFormat="1" x14ac:dyDescent="0.25">
      <c r="A299" s="9"/>
      <c r="H299" s="12"/>
      <c r="I299" s="12"/>
      <c r="J299" s="74"/>
      <c r="K299" s="12"/>
      <c r="L299" s="12"/>
      <c r="M299" s="2"/>
      <c r="N299" s="12"/>
      <c r="O299" s="12"/>
    </row>
    <row r="300" spans="1:15" s="73" customFormat="1" x14ac:dyDescent="0.25">
      <c r="A300" s="9"/>
      <c r="H300" s="12"/>
      <c r="I300" s="12"/>
      <c r="J300" s="74"/>
      <c r="K300" s="12"/>
      <c r="L300" s="12"/>
      <c r="M300" s="2"/>
      <c r="N300" s="12"/>
      <c r="O300" s="12"/>
    </row>
    <row r="301" spans="1:15" s="73" customFormat="1" x14ac:dyDescent="0.25">
      <c r="A301" s="9"/>
      <c r="H301" s="12"/>
      <c r="I301" s="12"/>
      <c r="J301" s="74"/>
      <c r="K301" s="12"/>
      <c r="L301" s="12"/>
      <c r="M301" s="2"/>
      <c r="N301" s="12"/>
      <c r="O301" s="12"/>
    </row>
    <row r="302" spans="1:15" s="73" customFormat="1" x14ac:dyDescent="0.25">
      <c r="A302" s="9"/>
      <c r="H302" s="12"/>
      <c r="I302" s="12"/>
      <c r="J302" s="74"/>
      <c r="K302" s="12"/>
      <c r="L302" s="12"/>
      <c r="M302" s="2"/>
      <c r="N302" s="12"/>
      <c r="O302" s="12"/>
    </row>
    <row r="303" spans="1:15" s="73" customFormat="1" x14ac:dyDescent="0.25">
      <c r="A303" s="9"/>
      <c r="H303" s="12"/>
      <c r="I303" s="12"/>
      <c r="J303" s="74"/>
      <c r="K303" s="12"/>
      <c r="L303" s="12"/>
      <c r="M303" s="2"/>
      <c r="N303" s="12"/>
      <c r="O303" s="12"/>
    </row>
    <row r="304" spans="1:15" s="73" customFormat="1" x14ac:dyDescent="0.25">
      <c r="A304" s="9"/>
      <c r="H304" s="12"/>
      <c r="I304" s="12"/>
      <c r="J304" s="74"/>
      <c r="K304" s="12"/>
      <c r="L304" s="12"/>
      <c r="M304" s="2"/>
      <c r="N304" s="12"/>
      <c r="O304" s="12"/>
    </row>
    <row r="305" spans="1:15" s="73" customFormat="1" x14ac:dyDescent="0.25">
      <c r="A305" s="9"/>
      <c r="H305" s="12"/>
      <c r="I305" s="12"/>
      <c r="J305" s="74"/>
      <c r="K305" s="12"/>
      <c r="L305" s="12"/>
      <c r="M305" s="2"/>
      <c r="N305" s="12"/>
      <c r="O305" s="12"/>
    </row>
    <row r="306" spans="1:15" s="73" customFormat="1" x14ac:dyDescent="0.25">
      <c r="A306" s="9"/>
      <c r="H306" s="12"/>
      <c r="I306" s="12"/>
      <c r="J306" s="74"/>
      <c r="K306" s="12"/>
      <c r="L306" s="12"/>
      <c r="M306" s="2"/>
      <c r="N306" s="12"/>
      <c r="O306" s="12"/>
    </row>
    <row r="307" spans="1:15" s="73" customFormat="1" x14ac:dyDescent="0.25">
      <c r="A307" s="9"/>
      <c r="H307" s="12"/>
      <c r="I307" s="12"/>
      <c r="J307" s="74"/>
      <c r="K307" s="12"/>
      <c r="L307" s="12"/>
      <c r="M307" s="2"/>
      <c r="N307" s="12"/>
      <c r="O307" s="12"/>
    </row>
    <row r="308" spans="1:15" s="73" customFormat="1" x14ac:dyDescent="0.25">
      <c r="A308" s="9"/>
      <c r="H308" s="12"/>
      <c r="I308" s="12"/>
      <c r="J308" s="74"/>
      <c r="K308" s="12"/>
      <c r="L308" s="12"/>
      <c r="M308" s="2"/>
      <c r="N308" s="12"/>
      <c r="O308" s="12"/>
    </row>
    <row r="309" spans="1:15" s="73" customFormat="1" x14ac:dyDescent="0.25">
      <c r="A309" s="9"/>
      <c r="H309" s="12"/>
      <c r="I309" s="12"/>
      <c r="J309" s="74"/>
      <c r="K309" s="12"/>
      <c r="L309" s="12"/>
      <c r="M309" s="2"/>
      <c r="N309" s="12"/>
      <c r="O309" s="12"/>
    </row>
    <row r="310" spans="1:15" s="73" customFormat="1" x14ac:dyDescent="0.25">
      <c r="A310" s="9"/>
      <c r="H310" s="12"/>
      <c r="I310" s="12"/>
      <c r="J310" s="74"/>
      <c r="K310" s="12"/>
      <c r="L310" s="12"/>
      <c r="M310" s="2"/>
      <c r="N310" s="12"/>
      <c r="O310" s="12"/>
    </row>
    <row r="311" spans="1:15" s="73" customFormat="1" x14ac:dyDescent="0.25">
      <c r="A311" s="9"/>
      <c r="H311" s="12"/>
      <c r="I311" s="12"/>
      <c r="J311" s="74"/>
      <c r="K311" s="12"/>
      <c r="L311" s="12"/>
      <c r="M311" s="2"/>
      <c r="N311" s="12"/>
      <c r="O311" s="12"/>
    </row>
    <row r="312" spans="1:15" s="73" customFormat="1" x14ac:dyDescent="0.25">
      <c r="A312" s="9"/>
      <c r="H312" s="12"/>
      <c r="I312" s="12"/>
      <c r="J312" s="74"/>
      <c r="K312" s="12"/>
      <c r="L312" s="12"/>
      <c r="M312" s="2"/>
      <c r="N312" s="12"/>
      <c r="O312" s="12"/>
    </row>
    <row r="313" spans="1:15" s="73" customFormat="1" x14ac:dyDescent="0.25">
      <c r="A313" s="9"/>
      <c r="H313" s="12"/>
      <c r="I313" s="12"/>
      <c r="J313" s="74"/>
      <c r="K313" s="12"/>
      <c r="L313" s="12"/>
      <c r="M313" s="2"/>
      <c r="N313" s="12"/>
      <c r="O313" s="12"/>
    </row>
    <row r="314" spans="1:15" s="73" customFormat="1" x14ac:dyDescent="0.25">
      <c r="A314" s="9"/>
      <c r="H314" s="12"/>
      <c r="I314" s="12"/>
      <c r="J314" s="74"/>
      <c r="K314" s="12"/>
      <c r="L314" s="12"/>
      <c r="M314" s="2"/>
      <c r="N314" s="12"/>
      <c r="O314" s="12"/>
    </row>
    <row r="315" spans="1:15" s="73" customFormat="1" x14ac:dyDescent="0.25">
      <c r="A315" s="9"/>
      <c r="H315" s="12"/>
      <c r="I315" s="12"/>
      <c r="J315" s="74"/>
      <c r="K315" s="12"/>
      <c r="L315" s="12"/>
      <c r="M315" s="2"/>
      <c r="N315" s="12"/>
      <c r="O315" s="12"/>
    </row>
    <row r="316" spans="1:15" s="73" customFormat="1" x14ac:dyDescent="0.25">
      <c r="A316" s="9"/>
      <c r="H316" s="12"/>
      <c r="I316" s="12"/>
      <c r="J316" s="74"/>
      <c r="K316" s="12"/>
      <c r="L316" s="12"/>
      <c r="M316" s="2"/>
      <c r="N316" s="12"/>
      <c r="O316" s="12"/>
    </row>
    <row r="317" spans="1:15" s="73" customFormat="1" x14ac:dyDescent="0.25">
      <c r="A317" s="9"/>
      <c r="H317" s="12"/>
      <c r="I317" s="12"/>
      <c r="J317" s="74"/>
      <c r="K317" s="12"/>
      <c r="L317" s="12"/>
      <c r="M317" s="2"/>
      <c r="N317" s="12"/>
      <c r="O317" s="12"/>
    </row>
    <row r="318" spans="1:15" s="73" customFormat="1" x14ac:dyDescent="0.25">
      <c r="A318" s="9"/>
      <c r="H318" s="12"/>
      <c r="I318" s="12"/>
      <c r="J318" s="74"/>
      <c r="K318" s="12"/>
      <c r="L318" s="12"/>
      <c r="M318" s="2"/>
      <c r="N318" s="12"/>
      <c r="O318" s="12"/>
    </row>
    <row r="319" spans="1:15" s="73" customFormat="1" x14ac:dyDescent="0.25">
      <c r="A319" s="9"/>
      <c r="H319" s="12"/>
      <c r="I319" s="12"/>
      <c r="J319" s="74"/>
      <c r="K319" s="12"/>
      <c r="L319" s="12"/>
      <c r="M319" s="2"/>
      <c r="N319" s="12"/>
      <c r="O319" s="12"/>
    </row>
    <row r="320" spans="1:15" s="73" customFormat="1" x14ac:dyDescent="0.25">
      <c r="A320" s="9"/>
      <c r="H320" s="12"/>
      <c r="I320" s="12"/>
      <c r="J320" s="74"/>
      <c r="K320" s="12"/>
      <c r="L320" s="12"/>
      <c r="M320" s="2"/>
      <c r="N320" s="12"/>
      <c r="O320" s="12"/>
    </row>
    <row r="321" spans="1:15" s="73" customFormat="1" x14ac:dyDescent="0.25">
      <c r="A321" s="9"/>
      <c r="H321" s="12"/>
      <c r="I321" s="12"/>
      <c r="J321" s="74"/>
      <c r="K321" s="12"/>
      <c r="L321" s="12"/>
      <c r="M321" s="2"/>
      <c r="N321" s="12"/>
      <c r="O321" s="12"/>
    </row>
    <row r="322" spans="1:15" s="73" customFormat="1" x14ac:dyDescent="0.25">
      <c r="A322" s="9"/>
      <c r="H322" s="12"/>
      <c r="I322" s="12"/>
      <c r="J322" s="74"/>
      <c r="K322" s="12"/>
      <c r="L322" s="12"/>
      <c r="M322" s="2"/>
      <c r="N322" s="12"/>
      <c r="O322" s="12"/>
    </row>
    <row r="323" spans="1:15" s="73" customFormat="1" x14ac:dyDescent="0.25">
      <c r="A323" s="9"/>
      <c r="H323" s="12"/>
      <c r="I323" s="12"/>
      <c r="J323" s="74"/>
      <c r="K323" s="12"/>
      <c r="L323" s="12"/>
      <c r="M323" s="2"/>
      <c r="N323" s="12"/>
      <c r="O323" s="12"/>
    </row>
  </sheetData>
  <sheetProtection selectLockedCells="1"/>
  <mergeCells count="8">
    <mergeCell ref="A36:B36"/>
    <mergeCell ref="A1:J1"/>
    <mergeCell ref="A2:D2"/>
    <mergeCell ref="F2:J2"/>
    <mergeCell ref="A3:D3"/>
    <mergeCell ref="F3:J3"/>
    <mergeCell ref="A4:B4"/>
    <mergeCell ref="C4:I4"/>
  </mergeCells>
  <conditionalFormatting sqref="J6:J35">
    <cfRule type="cellIs" dxfId="285" priority="21" stopIfTrue="1" operator="greaterThan">
      <formula>24</formula>
    </cfRule>
  </conditionalFormatting>
  <conditionalFormatting sqref="J6:J35">
    <cfRule type="cellIs" dxfId="284" priority="16" stopIfTrue="1" operator="greaterThan">
      <formula>24</formula>
    </cfRule>
    <cfRule type="cellIs" dxfId="283" priority="17" stopIfTrue="1" operator="greaterThan">
      <formula>22</formula>
    </cfRule>
    <cfRule type="cellIs" dxfId="282" priority="18" stopIfTrue="1" operator="greaterThan">
      <formula>22</formula>
    </cfRule>
    <cfRule type="cellIs" dxfId="281" priority="19" stopIfTrue="1" operator="greaterThan">
      <formula>44</formula>
    </cfRule>
    <cfRule type="cellIs" dxfId="280" priority="20" stopIfTrue="1" operator="greaterThan">
      <formula>24</formula>
    </cfRule>
  </conditionalFormatting>
  <conditionalFormatting sqref="J6:J35">
    <cfRule type="cellIs" dxfId="279" priority="11" stopIfTrue="1" operator="greaterThan">
      <formula>24</formula>
    </cfRule>
    <cfRule type="cellIs" dxfId="278" priority="12" stopIfTrue="1" operator="greaterThan">
      <formula>22</formula>
    </cfRule>
    <cfRule type="cellIs" dxfId="277" priority="13" stopIfTrue="1" operator="greaterThan">
      <formula>22</formula>
    </cfRule>
    <cfRule type="cellIs" dxfId="276" priority="14" stopIfTrue="1" operator="greaterThan">
      <formula>44</formula>
    </cfRule>
    <cfRule type="cellIs" dxfId="275" priority="15" stopIfTrue="1" operator="greaterThan">
      <formula>24</formula>
    </cfRule>
  </conditionalFormatting>
  <conditionalFormatting sqref="J6:J35">
    <cfRule type="cellIs" dxfId="274" priority="6" stopIfTrue="1" operator="greaterThan">
      <formula>24</formula>
    </cfRule>
    <cfRule type="cellIs" dxfId="273" priority="7" stopIfTrue="1" operator="greaterThan">
      <formula>22</formula>
    </cfRule>
    <cfRule type="cellIs" dxfId="272" priority="8" stopIfTrue="1" operator="greaterThan">
      <formula>22</formula>
    </cfRule>
    <cfRule type="cellIs" dxfId="271" priority="9" stopIfTrue="1" operator="greaterThan">
      <formula>44</formula>
    </cfRule>
    <cfRule type="cellIs" dxfId="270" priority="10" stopIfTrue="1" operator="greaterThan">
      <formula>24</formula>
    </cfRule>
  </conditionalFormatting>
  <conditionalFormatting sqref="J6:J35">
    <cfRule type="cellIs" dxfId="269" priority="1" stopIfTrue="1" operator="greaterThan">
      <formula>24</formula>
    </cfRule>
    <cfRule type="cellIs" dxfId="268" priority="2" stopIfTrue="1" operator="greaterThan">
      <formula>22</formula>
    </cfRule>
    <cfRule type="cellIs" dxfId="267" priority="3" stopIfTrue="1" operator="greaterThan">
      <formula>22</formula>
    </cfRule>
    <cfRule type="cellIs" dxfId="266" priority="4" stopIfTrue="1" operator="greaterThan">
      <formula>44</formula>
    </cfRule>
    <cfRule type="cellIs" dxfId="265" priority="5" stopIfTrue="1" operator="greaterThan">
      <formula>24</formula>
    </cfRule>
  </conditionalFormatting>
  <dataValidations count="2">
    <dataValidation type="textLength" operator="equal" allowBlank="1" showInputMessage="1" showErrorMessage="1" error="You must enter a 9 digit number." prompt="Enter your Employee Identification Number._x000a__x000a_If you do not know your number please contact Human Resources._x000a__x000a_" sqref="F2:G2">
      <formula1>9</formula1>
    </dataValidation>
    <dataValidation type="decimal" allowBlank="1" showInputMessage="1" showErrorMessage="1" error="You must enter less than 24 hours." sqref="F36:G36 C6:I35">
      <formula1>0</formula1>
      <formula2>24</formula2>
    </dataValidation>
  </dataValidations>
  <printOptions horizontalCentered="1" verticalCentered="1"/>
  <pageMargins left="0.25" right="0.25" top="0.3" bottom="0.3" header="0" footer="0"/>
  <pageSetup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344"/>
  <sheetViews>
    <sheetView showGridLines="0" zoomScale="85" zoomScaleNormal="85" workbookViewId="0">
      <selection activeCell="I5" sqref="I5:L5"/>
    </sheetView>
  </sheetViews>
  <sheetFormatPr defaultColWidth="9.140625" defaultRowHeight="15.75" x14ac:dyDescent="0.25"/>
  <cols>
    <col min="1" max="1" width="5.7109375" style="73" bestFit="1" customWidth="1"/>
    <col min="2" max="2" width="5.42578125" style="73" bestFit="1" customWidth="1"/>
    <col min="3" max="3" width="9.7109375" style="73" customWidth="1"/>
    <col min="4" max="10" width="7.7109375" style="12" customWidth="1"/>
    <col min="11" max="11" width="6.85546875" style="12" customWidth="1"/>
    <col min="12" max="12" width="6.42578125" style="12" customWidth="1"/>
    <col min="13" max="13" width="48.7109375" style="2" customWidth="1"/>
    <col min="14" max="14" width="10.85546875" style="12" customWidth="1"/>
    <col min="15" max="16384" width="9.140625" style="12"/>
  </cols>
  <sheetData>
    <row r="1" spans="1:20" ht="26.25" x14ac:dyDescent="0.4">
      <c r="E1" s="14" t="s">
        <v>46</v>
      </c>
    </row>
    <row r="2" spans="1:20" ht="23.25" x14ac:dyDescent="0.35">
      <c r="B2" s="193"/>
      <c r="F2" s="230" t="s">
        <v>82</v>
      </c>
      <c r="G2" s="230"/>
      <c r="H2" s="230"/>
      <c r="I2" s="230"/>
      <c r="J2" s="230"/>
      <c r="K2" s="230"/>
    </row>
    <row r="3" spans="1:20" x14ac:dyDescent="0.25">
      <c r="C3" s="193"/>
    </row>
    <row r="5" spans="1:20" ht="19.5" thickBot="1" x14ac:dyDescent="0.35">
      <c r="A5" s="2"/>
      <c r="D5" s="207"/>
      <c r="E5" s="207"/>
      <c r="F5" s="207"/>
      <c r="G5" s="207"/>
      <c r="H5" s="75"/>
      <c r="I5" s="208"/>
      <c r="J5" s="208"/>
      <c r="K5" s="208"/>
      <c r="L5" s="208"/>
      <c r="N5" s="35" t="s">
        <v>27</v>
      </c>
    </row>
    <row r="6" spans="1:20" ht="18.75" x14ac:dyDescent="0.3">
      <c r="A6" s="2"/>
      <c r="D6" s="232" t="s">
        <v>0</v>
      </c>
      <c r="E6" s="233"/>
      <c r="F6" s="233"/>
      <c r="G6" s="233"/>
      <c r="H6" s="115"/>
      <c r="I6" s="234" t="s">
        <v>1</v>
      </c>
      <c r="J6" s="235"/>
      <c r="K6" s="235"/>
      <c r="L6" s="235"/>
      <c r="N6" s="36" t="s">
        <v>30</v>
      </c>
    </row>
    <row r="7" spans="1:20" ht="18.75" x14ac:dyDescent="0.3">
      <c r="A7" s="2"/>
      <c r="F7" s="114"/>
      <c r="G7" s="115"/>
      <c r="H7" s="115"/>
      <c r="I7" s="115"/>
      <c r="J7" s="41"/>
      <c r="K7" s="38"/>
      <c r="L7" s="41"/>
      <c r="N7" s="36" t="s">
        <v>33</v>
      </c>
    </row>
    <row r="8" spans="1:20" ht="18.75" x14ac:dyDescent="0.3">
      <c r="A8" s="2"/>
      <c r="N8" s="35" t="s">
        <v>29</v>
      </c>
    </row>
    <row r="9" spans="1:20" s="20" customFormat="1" ht="19.5" thickBot="1" x14ac:dyDescent="0.35">
      <c r="A9" s="236" t="s">
        <v>43</v>
      </c>
      <c r="B9" s="236"/>
      <c r="C9" s="236"/>
      <c r="D9" s="236"/>
      <c r="E9" s="236"/>
      <c r="F9" s="236"/>
      <c r="G9" s="236"/>
      <c r="H9" s="236"/>
      <c r="I9" s="236"/>
      <c r="J9" s="236"/>
      <c r="K9" s="236"/>
      <c r="L9" s="100"/>
      <c r="M9" s="116" t="s">
        <v>44</v>
      </c>
      <c r="N9" s="37" t="s">
        <v>31</v>
      </c>
    </row>
    <row r="10" spans="1:20" s="20" customFormat="1" ht="19.5" thickBot="1" x14ac:dyDescent="0.35">
      <c r="A10" s="18"/>
      <c r="B10" s="19"/>
      <c r="C10" s="51" t="s">
        <v>27</v>
      </c>
      <c r="L10" s="150"/>
      <c r="M10" s="27"/>
      <c r="N10" s="35" t="s">
        <v>32</v>
      </c>
    </row>
    <row r="11" spans="1:20" s="20" customFormat="1" ht="19.5" thickBot="1" x14ac:dyDescent="0.35">
      <c r="A11" s="19"/>
      <c r="B11" s="19"/>
      <c r="C11" s="51" t="s">
        <v>28</v>
      </c>
      <c r="D11" s="21" t="s">
        <v>17</v>
      </c>
      <c r="F11" s="236" t="s">
        <v>8</v>
      </c>
      <c r="G11" s="236"/>
      <c r="H11" s="236"/>
      <c r="I11" s="236"/>
      <c r="J11" s="72"/>
      <c r="K11" s="21" t="s">
        <v>25</v>
      </c>
      <c r="L11" s="150"/>
      <c r="M11" s="29" t="s">
        <v>36</v>
      </c>
      <c r="N11" s="227" t="e">
        <f>'November Activity Tracking'!C36/'November Activity Tracking'!J36</f>
        <v>#DIV/0!</v>
      </c>
      <c r="S11"/>
    </row>
    <row r="12" spans="1:20" s="20" customFormat="1" ht="19.5" thickBot="1" x14ac:dyDescent="0.35">
      <c r="A12" s="58" t="s">
        <v>14</v>
      </c>
      <c r="B12" s="72" t="s">
        <v>15</v>
      </c>
      <c r="C12" s="48" t="s">
        <v>29</v>
      </c>
      <c r="D12" s="3" t="s">
        <v>18</v>
      </c>
      <c r="E12" s="22" t="s">
        <v>19</v>
      </c>
      <c r="F12" s="72" t="s">
        <v>20</v>
      </c>
      <c r="G12" s="22" t="s">
        <v>23</v>
      </c>
      <c r="H12" s="72" t="s">
        <v>24</v>
      </c>
      <c r="I12" s="22" t="s">
        <v>21</v>
      </c>
      <c r="J12" s="72" t="s">
        <v>22</v>
      </c>
      <c r="K12" s="3" t="s">
        <v>7</v>
      </c>
      <c r="L12" s="150"/>
      <c r="M12" s="129" t="s">
        <v>53</v>
      </c>
      <c r="N12" s="228"/>
    </row>
    <row r="13" spans="1:20" s="20" customFormat="1" ht="20.100000000000001" customHeight="1" thickBot="1" x14ac:dyDescent="0.35">
      <c r="A13" s="7" t="s">
        <v>6</v>
      </c>
      <c r="B13" s="81">
        <v>1</v>
      </c>
      <c r="C13" s="25">
        <f>'November Activity Tracking'!J6</f>
        <v>0</v>
      </c>
      <c r="D13" s="24">
        <f>SUM(C13)</f>
        <v>0</v>
      </c>
      <c r="E13" s="23"/>
      <c r="F13" s="23"/>
      <c r="G13" s="23"/>
      <c r="H13" s="23"/>
      <c r="I13" s="23"/>
      <c r="J13" s="23"/>
      <c r="K13" s="25">
        <f t="shared" ref="K13:K42" si="0">+C13+SUM(E13:J13)</f>
        <v>0</v>
      </c>
      <c r="L13" s="150"/>
      <c r="M13" s="31" t="str">
        <f>IF(ISNA(VLOOKUP(M12,description,2,FALSE)) = TRUE, "Enter a valid account code above", VLOOKUP(M12,description,2,FALSE))</f>
        <v>DACA18A</v>
      </c>
      <c r="N13" s="229"/>
    </row>
    <row r="14" spans="1:20" s="20" customFormat="1" ht="20.100000000000001" customHeight="1" thickBot="1" x14ac:dyDescent="0.35">
      <c r="A14" s="131" t="s">
        <v>2</v>
      </c>
      <c r="B14" s="158">
        <v>2</v>
      </c>
      <c r="C14" s="147">
        <f>'November Activity Tracking'!J7</f>
        <v>0</v>
      </c>
      <c r="D14" s="145"/>
      <c r="E14" s="135"/>
      <c r="F14" s="146"/>
      <c r="G14" s="135"/>
      <c r="H14" s="146"/>
      <c r="I14" s="135"/>
      <c r="J14" s="146"/>
      <c r="K14" s="147">
        <f t="shared" si="0"/>
        <v>0</v>
      </c>
      <c r="L14" s="150"/>
      <c r="M14" s="32"/>
      <c r="N14" s="151"/>
      <c r="Q14"/>
      <c r="T14"/>
    </row>
    <row r="15" spans="1:20" s="20" customFormat="1" ht="20.100000000000001" customHeight="1" x14ac:dyDescent="0.3">
      <c r="A15" s="131" t="s">
        <v>2</v>
      </c>
      <c r="B15" s="158">
        <v>3</v>
      </c>
      <c r="C15" s="147">
        <f>'November Activity Tracking'!J8</f>
        <v>0</v>
      </c>
      <c r="D15" s="145"/>
      <c r="E15" s="135"/>
      <c r="F15" s="146"/>
      <c r="G15" s="135"/>
      <c r="H15" s="146"/>
      <c r="I15" s="135"/>
      <c r="J15" s="146"/>
      <c r="K15" s="147">
        <f>+C15+SUM(E15:J15)</f>
        <v>0</v>
      </c>
      <c r="L15" s="150"/>
      <c r="M15" s="29" t="s">
        <v>37</v>
      </c>
      <c r="N15" s="227" t="e">
        <f>'November Activity Tracking'!D36/'November Activity Tracking'!J36</f>
        <v>#DIV/0!</v>
      </c>
    </row>
    <row r="16" spans="1:20" s="20" customFormat="1" ht="20.100000000000001" customHeight="1" x14ac:dyDescent="0.3">
      <c r="A16" s="7" t="s">
        <v>3</v>
      </c>
      <c r="B16" s="81">
        <v>4</v>
      </c>
      <c r="C16" s="25">
        <f>'November Activity Tracking'!J9</f>
        <v>0</v>
      </c>
      <c r="D16" s="52"/>
      <c r="E16" s="23"/>
      <c r="F16" s="23"/>
      <c r="G16" s="23"/>
      <c r="H16" s="23"/>
      <c r="I16" s="23"/>
      <c r="J16" s="23"/>
      <c r="K16" s="25">
        <f t="shared" si="0"/>
        <v>0</v>
      </c>
      <c r="L16" s="150"/>
      <c r="M16" s="129" t="s">
        <v>54</v>
      </c>
      <c r="N16" s="228"/>
    </row>
    <row r="17" spans="1:14" s="20" customFormat="1" ht="20.100000000000001" customHeight="1" thickBot="1" x14ac:dyDescent="0.35">
      <c r="A17" s="7" t="s">
        <v>4</v>
      </c>
      <c r="B17" s="81">
        <v>5</v>
      </c>
      <c r="C17" s="25">
        <f>'November Activity Tracking'!J10</f>
        <v>0</v>
      </c>
      <c r="D17" s="52"/>
      <c r="E17" s="23"/>
      <c r="F17" s="23"/>
      <c r="G17" s="23"/>
      <c r="H17" s="23"/>
      <c r="I17" s="23"/>
      <c r="J17" s="23"/>
      <c r="K17" s="25">
        <f>+C17+SUM(E17:J17)</f>
        <v>0</v>
      </c>
      <c r="L17" s="150"/>
      <c r="M17" s="31" t="str">
        <f>IF(ISNA(VLOOKUP(M16,description,2,FALSE)) = TRUE, "Enter a valid account code above", VLOOKUP(M16,description,2,FALSE))</f>
        <v>DACA4027</v>
      </c>
      <c r="N17" s="229"/>
    </row>
    <row r="18" spans="1:14" s="20" customFormat="1" ht="20.100000000000001" customHeight="1" thickBot="1" x14ac:dyDescent="0.35">
      <c r="A18" s="8" t="s">
        <v>5</v>
      </c>
      <c r="B18" s="81">
        <v>6</v>
      </c>
      <c r="C18" s="25">
        <f>'November Activity Tracking'!J11</f>
        <v>0</v>
      </c>
      <c r="D18" s="53"/>
      <c r="E18" s="23"/>
      <c r="F18" s="23"/>
      <c r="G18" s="23"/>
      <c r="H18" s="23"/>
      <c r="I18" s="23"/>
      <c r="J18" s="23"/>
      <c r="K18" s="25">
        <f t="shared" si="0"/>
        <v>0</v>
      </c>
      <c r="L18" s="150"/>
      <c r="M18" s="33"/>
      <c r="N18" s="152"/>
    </row>
    <row r="19" spans="1:14" s="20" customFormat="1" ht="20.100000000000001" customHeight="1" x14ac:dyDescent="0.3">
      <c r="A19" s="7" t="s">
        <v>16</v>
      </c>
      <c r="B19" s="81">
        <v>7</v>
      </c>
      <c r="C19" s="25">
        <f>'November Activity Tracking'!J12</f>
        <v>0</v>
      </c>
      <c r="D19" s="52"/>
      <c r="E19" s="23"/>
      <c r="F19" s="23"/>
      <c r="G19" s="23"/>
      <c r="H19" s="23"/>
      <c r="I19" s="23"/>
      <c r="J19" s="23"/>
      <c r="K19" s="25">
        <f t="shared" si="0"/>
        <v>0</v>
      </c>
      <c r="L19" s="150"/>
      <c r="M19" s="29" t="s">
        <v>38</v>
      </c>
      <c r="N19" s="227" t="e">
        <f>'November Activity Tracking'!E36/'November Activity Tracking'!J36</f>
        <v>#DIV/0!</v>
      </c>
    </row>
    <row r="20" spans="1:14" s="20" customFormat="1" ht="20.100000000000001" customHeight="1" x14ac:dyDescent="0.3">
      <c r="A20" s="7" t="s">
        <v>6</v>
      </c>
      <c r="B20" s="81">
        <v>8</v>
      </c>
      <c r="C20" s="25">
        <f>'November Activity Tracking'!J13</f>
        <v>0</v>
      </c>
      <c r="D20" s="24">
        <f>SUM(C14:C20)</f>
        <v>0</v>
      </c>
      <c r="E20" s="23"/>
      <c r="F20" s="23"/>
      <c r="G20" s="23"/>
      <c r="H20" s="23"/>
      <c r="I20" s="23"/>
      <c r="J20" s="23"/>
      <c r="K20" s="25">
        <f t="shared" si="0"/>
        <v>0</v>
      </c>
      <c r="L20" s="150"/>
      <c r="M20" s="128" t="s">
        <v>55</v>
      </c>
      <c r="N20" s="228"/>
    </row>
    <row r="21" spans="1:14" s="20" customFormat="1" ht="20.100000000000001" customHeight="1" thickBot="1" x14ac:dyDescent="0.35">
      <c r="A21" s="131" t="s">
        <v>2</v>
      </c>
      <c r="B21" s="158">
        <v>9</v>
      </c>
      <c r="C21" s="147">
        <f>'November Activity Tracking'!J14</f>
        <v>0</v>
      </c>
      <c r="D21" s="145"/>
      <c r="E21" s="135"/>
      <c r="F21" s="146"/>
      <c r="G21" s="135"/>
      <c r="H21" s="146"/>
      <c r="I21" s="135"/>
      <c r="J21" s="146"/>
      <c r="K21" s="147">
        <f t="shared" si="0"/>
        <v>0</v>
      </c>
      <c r="L21" s="150"/>
      <c r="M21" s="31" t="str">
        <f>IF(ISNA(VLOOKUP(M20,description,2,FALSE)) = TRUE, "Enter a valid account code above", VLOOKUP(M20,description,2,FALSE))</f>
        <v>DACA4010</v>
      </c>
      <c r="N21" s="229"/>
    </row>
    <row r="22" spans="1:14" s="20" customFormat="1" ht="20.100000000000001" customHeight="1" thickBot="1" x14ac:dyDescent="0.35">
      <c r="A22" s="131" t="s">
        <v>2</v>
      </c>
      <c r="B22" s="158">
        <v>10</v>
      </c>
      <c r="C22" s="147">
        <f>'November Activity Tracking'!J15</f>
        <v>0</v>
      </c>
      <c r="D22" s="145"/>
      <c r="E22" s="135"/>
      <c r="F22" s="146"/>
      <c r="G22" s="135"/>
      <c r="H22" s="146"/>
      <c r="I22" s="135"/>
      <c r="J22" s="146"/>
      <c r="K22" s="147">
        <f t="shared" si="0"/>
        <v>0</v>
      </c>
      <c r="L22" s="150"/>
      <c r="M22" s="45"/>
      <c r="N22" s="152"/>
    </row>
    <row r="23" spans="1:14" s="20" customFormat="1" ht="20.100000000000001" customHeight="1" x14ac:dyDescent="0.3">
      <c r="A23" s="7" t="s">
        <v>3</v>
      </c>
      <c r="B23" s="81">
        <v>11</v>
      </c>
      <c r="C23" s="25">
        <f>'November Activity Tracking'!J16</f>
        <v>0</v>
      </c>
      <c r="D23" s="52"/>
      <c r="E23" s="23"/>
      <c r="F23" s="23"/>
      <c r="G23" s="23"/>
      <c r="H23" s="23"/>
      <c r="I23" s="23"/>
      <c r="J23" s="23"/>
      <c r="K23" s="25">
        <f t="shared" si="0"/>
        <v>0</v>
      </c>
      <c r="L23" s="150"/>
      <c r="M23" s="29" t="s">
        <v>39</v>
      </c>
      <c r="N23" s="227" t="e">
        <f>'November Activity Tracking'!H36/'November Activity Tracking'!J36</f>
        <v>#DIV/0!</v>
      </c>
    </row>
    <row r="24" spans="1:14" s="20" customFormat="1" ht="20.100000000000001" customHeight="1" x14ac:dyDescent="0.3">
      <c r="A24" s="7" t="s">
        <v>4</v>
      </c>
      <c r="B24" s="81">
        <v>12</v>
      </c>
      <c r="C24" s="25">
        <f>'November Activity Tracking'!J17</f>
        <v>0</v>
      </c>
      <c r="D24" s="52"/>
      <c r="E24" s="23"/>
      <c r="F24" s="23"/>
      <c r="G24" s="23"/>
      <c r="H24" s="23"/>
      <c r="I24" s="23"/>
      <c r="J24" s="23"/>
      <c r="K24" s="25">
        <f t="shared" si="0"/>
        <v>0</v>
      </c>
      <c r="L24" s="150"/>
      <c r="M24" s="128" t="s">
        <v>73</v>
      </c>
      <c r="N24" s="228"/>
    </row>
    <row r="25" spans="1:14" s="20" customFormat="1" ht="20.100000000000001" customHeight="1" thickBot="1" x14ac:dyDescent="0.35">
      <c r="A25" s="7" t="s">
        <v>5</v>
      </c>
      <c r="B25" s="81">
        <v>13</v>
      </c>
      <c r="C25" s="25">
        <f>'November Activity Tracking'!J18</f>
        <v>0</v>
      </c>
      <c r="D25" s="52"/>
      <c r="E25" s="23"/>
      <c r="F25" s="23"/>
      <c r="G25" s="23"/>
      <c r="H25" s="23"/>
      <c r="I25" s="23"/>
      <c r="J25" s="23"/>
      <c r="K25" s="25">
        <f t="shared" si="0"/>
        <v>0</v>
      </c>
      <c r="L25" s="150"/>
      <c r="M25" s="31" t="str">
        <f>IF(ISNA(VLOOKUP(M24,description,2,FALSE)) = TRUE, "Enter a valid account code above", VLOOKUP(M24,description,2,FALSE))</f>
        <v>DACA4048</v>
      </c>
      <c r="N25" s="229"/>
    </row>
    <row r="26" spans="1:14" s="20" customFormat="1" ht="20.100000000000001" customHeight="1" thickBot="1" x14ac:dyDescent="0.35">
      <c r="A26" s="7" t="s">
        <v>16</v>
      </c>
      <c r="B26" s="81">
        <v>14</v>
      </c>
      <c r="C26" s="25">
        <f>'November Activity Tracking'!J19</f>
        <v>0</v>
      </c>
      <c r="D26" s="52"/>
      <c r="E26" s="23"/>
      <c r="F26" s="23"/>
      <c r="G26" s="23"/>
      <c r="H26" s="23"/>
      <c r="I26" s="23"/>
      <c r="J26" s="23"/>
      <c r="K26" s="25">
        <f t="shared" si="0"/>
        <v>0</v>
      </c>
      <c r="L26" s="150"/>
      <c r="M26" s="45"/>
      <c r="N26" s="152"/>
    </row>
    <row r="27" spans="1:14" s="20" customFormat="1" ht="20.100000000000001" customHeight="1" x14ac:dyDescent="0.3">
      <c r="A27" s="7" t="s">
        <v>6</v>
      </c>
      <c r="B27" s="81">
        <v>15</v>
      </c>
      <c r="C27" s="25">
        <f>'November Activity Tracking'!J20</f>
        <v>0</v>
      </c>
      <c r="D27" s="24">
        <f>SUM(C21:C27)</f>
        <v>0</v>
      </c>
      <c r="E27" s="23"/>
      <c r="F27" s="23"/>
      <c r="G27" s="23"/>
      <c r="H27" s="23"/>
      <c r="I27" s="23"/>
      <c r="J27" s="23"/>
      <c r="K27" s="25">
        <f t="shared" si="0"/>
        <v>0</v>
      </c>
      <c r="L27" s="150"/>
      <c r="M27" s="29" t="s">
        <v>40</v>
      </c>
      <c r="N27" s="227" t="e">
        <f>'November Activity Tracking'!I36/'November Activity Tracking'!J36</f>
        <v>#DIV/0!</v>
      </c>
    </row>
    <row r="28" spans="1:14" s="20" customFormat="1" ht="20.100000000000001" customHeight="1" x14ac:dyDescent="0.3">
      <c r="A28" s="131" t="s">
        <v>2</v>
      </c>
      <c r="B28" s="158">
        <v>16</v>
      </c>
      <c r="C28" s="147">
        <f>'November Activity Tracking'!J21</f>
        <v>0</v>
      </c>
      <c r="D28" s="145"/>
      <c r="E28" s="135"/>
      <c r="F28" s="146"/>
      <c r="G28" s="135"/>
      <c r="H28" s="146"/>
      <c r="I28" s="135"/>
      <c r="J28" s="146"/>
      <c r="K28" s="147">
        <f t="shared" si="0"/>
        <v>0</v>
      </c>
      <c r="L28" s="150"/>
      <c r="M28" s="128" t="s">
        <v>99</v>
      </c>
      <c r="N28" s="228"/>
    </row>
    <row r="29" spans="1:14" s="20" customFormat="1" ht="20.100000000000001" customHeight="1" thickBot="1" x14ac:dyDescent="0.35">
      <c r="A29" s="131" t="s">
        <v>2</v>
      </c>
      <c r="B29" s="158">
        <v>17</v>
      </c>
      <c r="C29" s="147">
        <f>'November Activity Tracking'!J22</f>
        <v>0</v>
      </c>
      <c r="D29" s="145"/>
      <c r="E29" s="135"/>
      <c r="F29" s="146"/>
      <c r="G29" s="135"/>
      <c r="H29" s="146"/>
      <c r="I29" s="135"/>
      <c r="J29" s="146"/>
      <c r="K29" s="147">
        <f t="shared" si="0"/>
        <v>0</v>
      </c>
      <c r="L29" s="150"/>
      <c r="M29" s="31" t="s">
        <v>98</v>
      </c>
      <c r="N29" s="229"/>
    </row>
    <row r="30" spans="1:14" s="20" customFormat="1" ht="20.100000000000001" customHeight="1" x14ac:dyDescent="0.3">
      <c r="A30" s="7" t="s">
        <v>3</v>
      </c>
      <c r="B30" s="81">
        <v>18</v>
      </c>
      <c r="C30" s="25">
        <f>'November Activity Tracking'!J23</f>
        <v>0</v>
      </c>
      <c r="D30" s="52"/>
      <c r="E30" s="23"/>
      <c r="F30" s="23"/>
      <c r="G30" s="23"/>
      <c r="H30" s="23"/>
      <c r="I30" s="23"/>
      <c r="J30" s="23"/>
      <c r="K30" s="25">
        <f t="shared" si="0"/>
        <v>0</v>
      </c>
      <c r="L30" s="150"/>
      <c r="M30" s="45"/>
      <c r="N30" s="44"/>
    </row>
    <row r="31" spans="1:14" s="20" customFormat="1" ht="20.100000000000001" customHeight="1" thickBot="1" x14ac:dyDescent="0.35">
      <c r="A31" s="7" t="s">
        <v>4</v>
      </c>
      <c r="B31" s="81">
        <v>19</v>
      </c>
      <c r="C31" s="25">
        <f>'November Activity Tracking'!J24</f>
        <v>0</v>
      </c>
      <c r="D31" s="52"/>
      <c r="E31" s="23"/>
      <c r="F31" s="23"/>
      <c r="G31" s="23"/>
      <c r="H31" s="23"/>
      <c r="I31" s="23"/>
      <c r="J31" s="23"/>
      <c r="K31" s="25">
        <f t="shared" si="0"/>
        <v>0</v>
      </c>
      <c r="L31" s="150"/>
      <c r="M31" s="44" t="s">
        <v>34</v>
      </c>
      <c r="N31" s="127" t="e">
        <f>SUM(N11:N29)</f>
        <v>#DIV/0!</v>
      </c>
    </row>
    <row r="32" spans="1:14" s="20" customFormat="1" ht="20.100000000000001" customHeight="1" thickTop="1" x14ac:dyDescent="0.25">
      <c r="A32" s="7" t="s">
        <v>5</v>
      </c>
      <c r="B32" s="81">
        <v>20</v>
      </c>
      <c r="C32" s="25">
        <f>'November Activity Tracking'!J25</f>
        <v>0</v>
      </c>
      <c r="D32" s="52"/>
      <c r="E32" s="23"/>
      <c r="F32" s="23"/>
      <c r="G32" s="23"/>
      <c r="H32" s="23"/>
      <c r="I32" s="23"/>
      <c r="J32" s="23"/>
      <c r="K32" s="25">
        <f t="shared" si="0"/>
        <v>0</v>
      </c>
      <c r="L32" s="150"/>
    </row>
    <row r="33" spans="1:14" s="20" customFormat="1" ht="20.100000000000001" customHeight="1" x14ac:dyDescent="0.25">
      <c r="A33" s="7" t="s">
        <v>16</v>
      </c>
      <c r="B33" s="81">
        <v>21</v>
      </c>
      <c r="C33" s="25">
        <f>'November Activity Tracking'!J26</f>
        <v>0</v>
      </c>
      <c r="D33" s="52"/>
      <c r="E33" s="23"/>
      <c r="F33" s="23"/>
      <c r="G33" s="23"/>
      <c r="H33" s="23"/>
      <c r="I33" s="23"/>
      <c r="J33" s="23"/>
      <c r="K33" s="25">
        <f t="shared" si="0"/>
        <v>0</v>
      </c>
      <c r="L33" s="150"/>
    </row>
    <row r="34" spans="1:14" s="20" customFormat="1" ht="20.100000000000001" customHeight="1" x14ac:dyDescent="0.25">
      <c r="A34" s="7" t="s">
        <v>6</v>
      </c>
      <c r="B34" s="81">
        <v>22</v>
      </c>
      <c r="C34" s="25">
        <f>'November Activity Tracking'!J27</f>
        <v>0</v>
      </c>
      <c r="D34" s="24">
        <f>SUM(C28:C34)</f>
        <v>0</v>
      </c>
      <c r="E34" s="23"/>
      <c r="F34" s="23"/>
      <c r="G34" s="23"/>
      <c r="H34" s="23"/>
      <c r="I34" s="23"/>
      <c r="J34" s="23"/>
      <c r="K34" s="25">
        <f>+C34+SUM(E34:J34)</f>
        <v>0</v>
      </c>
      <c r="L34" s="150"/>
      <c r="M34" s="15"/>
      <c r="N34" s="15"/>
    </row>
    <row r="35" spans="1:14" s="20" customFormat="1" ht="20.100000000000001" customHeight="1" x14ac:dyDescent="0.3">
      <c r="A35" s="131" t="s">
        <v>2</v>
      </c>
      <c r="B35" s="158">
        <v>23</v>
      </c>
      <c r="C35" s="147">
        <f>'November Activity Tracking'!J28</f>
        <v>0</v>
      </c>
      <c r="D35" s="145"/>
      <c r="E35" s="135"/>
      <c r="F35" s="146"/>
      <c r="G35" s="135"/>
      <c r="H35" s="146"/>
      <c r="I35" s="135"/>
      <c r="J35" s="146"/>
      <c r="K35" s="147">
        <f t="shared" si="0"/>
        <v>0</v>
      </c>
      <c r="L35" s="150"/>
      <c r="M35" s="44"/>
      <c r="N35" s="15"/>
    </row>
    <row r="36" spans="1:14" s="20" customFormat="1" ht="20.100000000000001" customHeight="1" x14ac:dyDescent="0.25">
      <c r="A36" s="131" t="s">
        <v>2</v>
      </c>
      <c r="B36" s="158">
        <v>24</v>
      </c>
      <c r="C36" s="147">
        <f>'November Activity Tracking'!J29</f>
        <v>0</v>
      </c>
      <c r="D36" s="145"/>
      <c r="E36" s="135"/>
      <c r="F36" s="146"/>
      <c r="G36" s="135"/>
      <c r="H36" s="146"/>
      <c r="I36" s="135"/>
      <c r="J36" s="146"/>
      <c r="K36" s="147">
        <f t="shared" si="0"/>
        <v>0</v>
      </c>
      <c r="L36" s="150"/>
      <c r="M36" s="15"/>
      <c r="N36" s="15"/>
    </row>
    <row r="37" spans="1:14" s="20" customFormat="1" ht="20.100000000000001" customHeight="1" x14ac:dyDescent="0.25">
      <c r="A37" s="7" t="s">
        <v>3</v>
      </c>
      <c r="B37" s="81">
        <v>25</v>
      </c>
      <c r="C37" s="25">
        <f>'November Activity Tracking'!J30</f>
        <v>0</v>
      </c>
      <c r="D37" s="52"/>
      <c r="E37" s="23"/>
      <c r="F37" s="23"/>
      <c r="G37" s="23"/>
      <c r="H37" s="23"/>
      <c r="I37" s="23"/>
      <c r="J37" s="23"/>
      <c r="K37" s="25">
        <f t="shared" si="0"/>
        <v>0</v>
      </c>
      <c r="L37" s="150"/>
      <c r="M37" s="15"/>
      <c r="N37" s="15"/>
    </row>
    <row r="38" spans="1:14" s="20" customFormat="1" ht="20.100000000000001" customHeight="1" x14ac:dyDescent="0.25">
      <c r="A38" s="7" t="s">
        <v>4</v>
      </c>
      <c r="B38" s="81">
        <v>26</v>
      </c>
      <c r="C38" s="25">
        <f>'November Activity Tracking'!J31</f>
        <v>0</v>
      </c>
      <c r="D38" s="52"/>
      <c r="E38" s="23"/>
      <c r="F38" s="23"/>
      <c r="G38" s="23"/>
      <c r="H38" s="23"/>
      <c r="I38" s="23"/>
      <c r="J38" s="23"/>
      <c r="K38" s="25">
        <f t="shared" si="0"/>
        <v>0</v>
      </c>
      <c r="L38" s="150"/>
      <c r="M38" s="238" t="s">
        <v>35</v>
      </c>
      <c r="N38" s="238"/>
    </row>
    <row r="39" spans="1:14" s="20" customFormat="1" ht="20.100000000000001" customHeight="1" x14ac:dyDescent="0.25">
      <c r="A39" s="7" t="s">
        <v>5</v>
      </c>
      <c r="B39" s="81">
        <v>27</v>
      </c>
      <c r="C39" s="25">
        <f>'November Activity Tracking'!J32</f>
        <v>0</v>
      </c>
      <c r="D39" s="52"/>
      <c r="E39" s="23"/>
      <c r="F39" s="23"/>
      <c r="G39" s="23"/>
      <c r="H39" s="23"/>
      <c r="I39" s="23"/>
      <c r="J39" s="23"/>
      <c r="K39" s="25">
        <f t="shared" si="0"/>
        <v>0</v>
      </c>
      <c r="L39" s="150"/>
      <c r="M39" s="238"/>
      <c r="N39" s="238"/>
    </row>
    <row r="40" spans="1:14" s="20" customFormat="1" ht="20.100000000000001" customHeight="1" x14ac:dyDescent="0.25">
      <c r="A40" s="133" t="s">
        <v>16</v>
      </c>
      <c r="B40" s="165">
        <v>28</v>
      </c>
      <c r="C40" s="149"/>
      <c r="D40" s="148"/>
      <c r="E40" s="137">
        <v>8</v>
      </c>
      <c r="F40" s="137"/>
      <c r="G40" s="137"/>
      <c r="H40" s="137"/>
      <c r="I40" s="137"/>
      <c r="J40" s="137"/>
      <c r="K40" s="149">
        <f t="shared" si="0"/>
        <v>8</v>
      </c>
      <c r="L40" s="150"/>
      <c r="M40" s="15"/>
      <c r="N40" s="15"/>
    </row>
    <row r="41" spans="1:14" s="20" customFormat="1" ht="20.100000000000001" customHeight="1" thickBot="1" x14ac:dyDescent="0.3">
      <c r="A41" s="133" t="s">
        <v>6</v>
      </c>
      <c r="B41" s="165">
        <v>29</v>
      </c>
      <c r="C41" s="149"/>
      <c r="D41" s="169">
        <f>SUM(C35:C42)</f>
        <v>0</v>
      </c>
      <c r="E41" s="137">
        <v>8</v>
      </c>
      <c r="F41" s="137"/>
      <c r="G41" s="137"/>
      <c r="H41" s="137"/>
      <c r="I41" s="137"/>
      <c r="J41" s="137"/>
      <c r="K41" s="149">
        <f>+C41+SUM(E41:J41)</f>
        <v>8</v>
      </c>
      <c r="L41" s="150"/>
      <c r="M41" s="218"/>
      <c r="N41" s="218"/>
    </row>
    <row r="42" spans="1:14" s="20" customFormat="1" ht="20.100000000000001" customHeight="1" thickBot="1" x14ac:dyDescent="0.3">
      <c r="A42" s="159" t="s">
        <v>2</v>
      </c>
      <c r="B42" s="158">
        <v>30</v>
      </c>
      <c r="C42" s="147">
        <f>'November Activity Tracking'!J35</f>
        <v>0</v>
      </c>
      <c r="D42" s="163"/>
      <c r="E42" s="160"/>
      <c r="F42" s="160"/>
      <c r="G42" s="160"/>
      <c r="H42" s="160"/>
      <c r="I42" s="160"/>
      <c r="J42" s="160"/>
      <c r="K42" s="147">
        <f t="shared" si="0"/>
        <v>0</v>
      </c>
      <c r="L42" s="150"/>
      <c r="M42" s="219"/>
      <c r="N42" s="219"/>
    </row>
    <row r="43" spans="1:14" s="20" customFormat="1" ht="20.100000000000001" customHeight="1" thickBot="1" x14ac:dyDescent="0.3">
      <c r="A43" s="19"/>
      <c r="B43" s="19"/>
      <c r="C43" s="26">
        <f>SUM(C13:C42)</f>
        <v>0</v>
      </c>
      <c r="D43" s="28"/>
      <c r="E43" s="26">
        <f t="shared" ref="E43:J43" si="1">SUM(E13:E42)</f>
        <v>16</v>
      </c>
      <c r="F43" s="26">
        <f t="shared" si="1"/>
        <v>0</v>
      </c>
      <c r="G43" s="26">
        <f t="shared" si="1"/>
        <v>0</v>
      </c>
      <c r="H43" s="26">
        <f>SUM(H13:H42)</f>
        <v>0</v>
      </c>
      <c r="I43" s="26">
        <f t="shared" si="1"/>
        <v>0</v>
      </c>
      <c r="J43" s="26">
        <f t="shared" si="1"/>
        <v>0</v>
      </c>
      <c r="K43" s="26"/>
      <c r="L43" s="150"/>
      <c r="M43" s="15" t="s">
        <v>45</v>
      </c>
      <c r="N43" s="15">
        <f>SUM(C43,E43,F43,G43,H43,I43,J43)</f>
        <v>16</v>
      </c>
    </row>
    <row r="44" spans="1:14" s="20" customFormat="1" ht="20.100000000000001" customHeight="1" thickTop="1" x14ac:dyDescent="0.25">
      <c r="A44" s="19"/>
      <c r="B44" s="19"/>
      <c r="C44" s="19"/>
      <c r="D44" s="15"/>
      <c r="E44" s="15"/>
      <c r="F44" s="15"/>
      <c r="G44" s="15"/>
      <c r="H44" s="15"/>
      <c r="I44" s="15"/>
      <c r="J44" s="15"/>
      <c r="K44" s="15"/>
      <c r="M44" s="15"/>
      <c r="N44" s="15"/>
    </row>
    <row r="45" spans="1:14" s="20" customFormat="1" ht="54" customHeight="1" x14ac:dyDescent="0.3">
      <c r="A45" s="220" t="s">
        <v>41</v>
      </c>
      <c r="B45" s="220"/>
      <c r="C45" s="220"/>
      <c r="D45" s="220"/>
      <c r="E45" s="220"/>
      <c r="F45" s="220"/>
      <c r="G45" s="220"/>
      <c r="H45" s="220"/>
      <c r="I45" s="220"/>
      <c r="J45" s="220"/>
      <c r="K45" s="220"/>
      <c r="L45" s="220"/>
      <c r="M45" s="220"/>
      <c r="N45" s="220"/>
    </row>
    <row r="46" spans="1:14" ht="15.75" customHeight="1" x14ac:dyDescent="0.25">
      <c r="A46" s="2"/>
      <c r="B46" s="13" t="str">
        <f>IF(ISBLANK(I5),"ERROR: Please Enter Employee ID","")</f>
        <v>ERROR: Please Enter Employee ID</v>
      </c>
      <c r="E46" s="13"/>
      <c r="M46" s="12"/>
    </row>
    <row r="47" spans="1:14" ht="15.75" customHeight="1" x14ac:dyDescent="0.3">
      <c r="A47" s="2"/>
      <c r="B47" s="13"/>
      <c r="E47" s="13"/>
      <c r="K47" s="68"/>
      <c r="M47" s="12"/>
    </row>
    <row r="48" spans="1:14" ht="19.5" thickBot="1" x14ac:dyDescent="0.35">
      <c r="A48" s="2"/>
      <c r="B48" s="40"/>
      <c r="E48" s="40"/>
      <c r="H48" s="38"/>
      <c r="I48" s="38"/>
      <c r="J48" s="38"/>
      <c r="K48" s="38"/>
      <c r="L48" s="172"/>
      <c r="M48" s="105"/>
      <c r="N48" s="175"/>
    </row>
    <row r="49" spans="1:14" ht="16.5" thickTop="1" x14ac:dyDescent="0.25">
      <c r="A49" s="225" t="s">
        <v>13</v>
      </c>
      <c r="B49" s="226"/>
      <c r="C49" s="226"/>
      <c r="D49" s="226"/>
      <c r="E49" s="226"/>
      <c r="F49" s="226"/>
      <c r="G49" s="226"/>
      <c r="H49" s="226"/>
      <c r="K49" s="83" t="s">
        <v>9</v>
      </c>
      <c r="L49" s="112"/>
      <c r="M49" s="39"/>
      <c r="N49" s="38"/>
    </row>
    <row r="50" spans="1:14" x14ac:dyDescent="0.25">
      <c r="A50" s="2"/>
      <c r="L50" s="41"/>
      <c r="M50" s="41"/>
      <c r="N50" s="41"/>
    </row>
    <row r="51" spans="1:14" x14ac:dyDescent="0.25">
      <c r="A51" s="85" t="s">
        <v>57</v>
      </c>
      <c r="B51" s="85"/>
      <c r="C51" s="85"/>
      <c r="D51" s="85"/>
      <c r="E51" s="85"/>
      <c r="F51" s="85"/>
      <c r="G51" s="85"/>
      <c r="H51" s="85"/>
      <c r="I51" s="85"/>
      <c r="J51" s="85"/>
      <c r="K51" s="85"/>
    </row>
    <row r="52" spans="1:14" ht="17.25" customHeight="1" thickBot="1" x14ac:dyDescent="0.3">
      <c r="A52" s="2"/>
      <c r="L52" s="85"/>
      <c r="M52" s="85"/>
      <c r="N52" s="85"/>
    </row>
    <row r="53" spans="1:14" ht="37.15" customHeight="1" thickBot="1" x14ac:dyDescent="0.3">
      <c r="A53" s="221" t="s">
        <v>26</v>
      </c>
      <c r="B53" s="222"/>
      <c r="C53" s="222"/>
      <c r="D53" s="222"/>
      <c r="E53" s="222"/>
      <c r="F53" s="222"/>
      <c r="G53" s="222"/>
      <c r="H53" s="222"/>
      <c r="I53" s="222"/>
      <c r="J53" s="222"/>
      <c r="K53" s="222"/>
      <c r="L53" s="222"/>
      <c r="M53" s="222"/>
      <c r="N53" s="223"/>
    </row>
    <row r="54" spans="1:14" ht="31.5" customHeight="1" x14ac:dyDescent="0.25">
      <c r="A54" s="2"/>
      <c r="L54" s="104"/>
      <c r="M54" s="104"/>
      <c r="N54" s="104"/>
    </row>
    <row r="55" spans="1:14" x14ac:dyDescent="0.25">
      <c r="A55" s="2"/>
    </row>
    <row r="56" spans="1:14" x14ac:dyDescent="0.25">
      <c r="A56" s="2"/>
    </row>
    <row r="57" spans="1:14" x14ac:dyDescent="0.25">
      <c r="A57" s="2"/>
    </row>
    <row r="58" spans="1:14" x14ac:dyDescent="0.25">
      <c r="A58" s="2"/>
    </row>
    <row r="59" spans="1:14" x14ac:dyDescent="0.25">
      <c r="A59" s="2"/>
    </row>
    <row r="60" spans="1:14" x14ac:dyDescent="0.25">
      <c r="A60" s="2"/>
    </row>
    <row r="61" spans="1:14" x14ac:dyDescent="0.25">
      <c r="A61" s="2"/>
    </row>
    <row r="62" spans="1:14" x14ac:dyDescent="0.25">
      <c r="A62" s="2"/>
    </row>
    <row r="63" spans="1:14" x14ac:dyDescent="0.25">
      <c r="A63" s="2"/>
    </row>
    <row r="64" spans="1: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84" spans="1:3" x14ac:dyDescent="0.25">
      <c r="C84" s="9">
        <v>24</v>
      </c>
    </row>
    <row r="86" spans="1:3" x14ac:dyDescent="0.25">
      <c r="A86" s="42"/>
    </row>
    <row r="87" spans="1:3" x14ac:dyDescent="0.25">
      <c r="A87" s="43">
        <v>0</v>
      </c>
      <c r="C87" s="73">
        <v>0.01</v>
      </c>
    </row>
    <row r="88" spans="1:3" x14ac:dyDescent="0.25">
      <c r="A88" s="43">
        <v>0.25</v>
      </c>
      <c r="C88" s="73">
        <v>0.02</v>
      </c>
    </row>
    <row r="89" spans="1:3" x14ac:dyDescent="0.25">
      <c r="A89" s="43">
        <v>0.5</v>
      </c>
      <c r="C89" s="73">
        <v>0.03</v>
      </c>
    </row>
    <row r="90" spans="1:3" x14ac:dyDescent="0.25">
      <c r="A90" s="43">
        <v>0.75</v>
      </c>
      <c r="C90" s="73">
        <v>0.04</v>
      </c>
    </row>
    <row r="91" spans="1:3" x14ac:dyDescent="0.25">
      <c r="A91" s="43">
        <v>1</v>
      </c>
      <c r="C91" s="73">
        <v>0.05</v>
      </c>
    </row>
    <row r="92" spans="1:3" x14ac:dyDescent="0.25">
      <c r="A92" s="43">
        <v>1.25</v>
      </c>
      <c r="C92" s="73">
        <v>0.06</v>
      </c>
    </row>
    <row r="93" spans="1:3" x14ac:dyDescent="0.25">
      <c r="A93" s="43">
        <v>1.5</v>
      </c>
      <c r="C93" s="73">
        <v>7.0000000000000007E-2</v>
      </c>
    </row>
    <row r="94" spans="1:3" x14ac:dyDescent="0.25">
      <c r="A94" s="43">
        <v>1.75</v>
      </c>
      <c r="C94" s="73">
        <v>0.08</v>
      </c>
    </row>
    <row r="95" spans="1:3" x14ac:dyDescent="0.25">
      <c r="A95" s="43">
        <v>2</v>
      </c>
      <c r="C95" s="73">
        <v>0.09</v>
      </c>
    </row>
    <row r="96" spans="1:3" x14ac:dyDescent="0.25">
      <c r="A96" s="43">
        <v>2.25</v>
      </c>
      <c r="C96" s="73">
        <v>0.1</v>
      </c>
    </row>
    <row r="97" spans="1:3" x14ac:dyDescent="0.25">
      <c r="A97" s="43">
        <v>2.5</v>
      </c>
      <c r="C97" s="73">
        <v>0.11</v>
      </c>
    </row>
    <row r="98" spans="1:3" x14ac:dyDescent="0.25">
      <c r="A98" s="43">
        <v>2.75</v>
      </c>
      <c r="C98" s="73">
        <v>0.12</v>
      </c>
    </row>
    <row r="99" spans="1:3" x14ac:dyDescent="0.25">
      <c r="A99" s="43">
        <v>3</v>
      </c>
      <c r="C99" s="73">
        <v>0.13</v>
      </c>
    </row>
    <row r="100" spans="1:3" x14ac:dyDescent="0.25">
      <c r="A100" s="43">
        <v>3.25</v>
      </c>
      <c r="C100" s="73">
        <v>0.14000000000000001</v>
      </c>
    </row>
    <row r="101" spans="1:3" x14ac:dyDescent="0.25">
      <c r="A101" s="43">
        <v>3.5</v>
      </c>
      <c r="C101" s="73">
        <v>0.15</v>
      </c>
    </row>
    <row r="102" spans="1:3" x14ac:dyDescent="0.25">
      <c r="A102" s="43">
        <v>3.75</v>
      </c>
      <c r="C102" s="73">
        <v>0.16</v>
      </c>
    </row>
    <row r="103" spans="1:3" x14ac:dyDescent="0.25">
      <c r="A103" s="43">
        <v>4</v>
      </c>
      <c r="C103" s="73">
        <v>0.17</v>
      </c>
    </row>
    <row r="104" spans="1:3" x14ac:dyDescent="0.25">
      <c r="A104" s="43">
        <v>4.25</v>
      </c>
      <c r="C104" s="73">
        <v>0.18</v>
      </c>
    </row>
    <row r="105" spans="1:3" x14ac:dyDescent="0.25">
      <c r="A105" s="43">
        <v>4.5</v>
      </c>
      <c r="C105" s="73">
        <v>0.19</v>
      </c>
    </row>
    <row r="106" spans="1:3" x14ac:dyDescent="0.25">
      <c r="A106" s="43">
        <v>4.75</v>
      </c>
      <c r="C106" s="73">
        <v>0.2</v>
      </c>
    </row>
    <row r="107" spans="1:3" x14ac:dyDescent="0.25">
      <c r="A107" s="43">
        <v>5</v>
      </c>
      <c r="C107" s="73">
        <v>0.21</v>
      </c>
    </row>
    <row r="108" spans="1:3" x14ac:dyDescent="0.25">
      <c r="A108" s="43">
        <v>5.25</v>
      </c>
      <c r="C108" s="73">
        <v>0.22</v>
      </c>
    </row>
    <row r="109" spans="1:3" x14ac:dyDescent="0.25">
      <c r="A109" s="43">
        <v>5.5</v>
      </c>
      <c r="C109" s="73">
        <v>0.23</v>
      </c>
    </row>
    <row r="110" spans="1:3" x14ac:dyDescent="0.25">
      <c r="A110" s="43">
        <v>5.75</v>
      </c>
      <c r="C110" s="73">
        <v>0.24</v>
      </c>
    </row>
    <row r="111" spans="1:3" x14ac:dyDescent="0.25">
      <c r="A111" s="43">
        <v>6</v>
      </c>
      <c r="C111" s="73">
        <v>0.25</v>
      </c>
    </row>
    <row r="112" spans="1:3" x14ac:dyDescent="0.25">
      <c r="A112" s="43">
        <v>6.25</v>
      </c>
      <c r="C112" s="73">
        <v>0.26</v>
      </c>
    </row>
    <row r="113" spans="1:3" x14ac:dyDescent="0.25">
      <c r="A113" s="43">
        <v>6.5</v>
      </c>
      <c r="C113" s="73">
        <v>0.27</v>
      </c>
    </row>
    <row r="114" spans="1:3" x14ac:dyDescent="0.25">
      <c r="A114" s="43">
        <v>6.75</v>
      </c>
      <c r="C114" s="73">
        <v>0.28000000000000003</v>
      </c>
    </row>
    <row r="115" spans="1:3" x14ac:dyDescent="0.25">
      <c r="A115" s="43">
        <v>7</v>
      </c>
      <c r="C115" s="73">
        <v>0.28999999999999998</v>
      </c>
    </row>
    <row r="116" spans="1:3" x14ac:dyDescent="0.25">
      <c r="A116" s="43">
        <v>7.25</v>
      </c>
      <c r="C116" s="73">
        <v>0.3</v>
      </c>
    </row>
    <row r="117" spans="1:3" x14ac:dyDescent="0.25">
      <c r="A117" s="43">
        <v>7.5</v>
      </c>
      <c r="C117" s="73">
        <v>0.31</v>
      </c>
    </row>
    <row r="118" spans="1:3" x14ac:dyDescent="0.25">
      <c r="A118" s="43">
        <v>7.75</v>
      </c>
      <c r="C118" s="73">
        <v>0.32</v>
      </c>
    </row>
    <row r="119" spans="1:3" x14ac:dyDescent="0.25">
      <c r="A119" s="43">
        <v>8</v>
      </c>
      <c r="C119" s="73">
        <v>0.33</v>
      </c>
    </row>
    <row r="120" spans="1:3" x14ac:dyDescent="0.25">
      <c r="A120" s="43">
        <v>8.25</v>
      </c>
      <c r="C120" s="73">
        <v>0.34</v>
      </c>
    </row>
    <row r="121" spans="1:3" x14ac:dyDescent="0.25">
      <c r="A121" s="43">
        <v>8.5</v>
      </c>
      <c r="C121" s="73">
        <v>0.35</v>
      </c>
    </row>
    <row r="122" spans="1:3" x14ac:dyDescent="0.25">
      <c r="A122" s="43">
        <v>8.75</v>
      </c>
      <c r="C122" s="73">
        <v>0.36</v>
      </c>
    </row>
    <row r="123" spans="1:3" x14ac:dyDescent="0.25">
      <c r="A123" s="43">
        <v>9</v>
      </c>
      <c r="C123" s="73">
        <v>0.37</v>
      </c>
    </row>
    <row r="124" spans="1:3" x14ac:dyDescent="0.25">
      <c r="A124" s="43">
        <v>9.25</v>
      </c>
      <c r="C124" s="73">
        <v>0.38</v>
      </c>
    </row>
    <row r="125" spans="1:3" x14ac:dyDescent="0.25">
      <c r="A125" s="43">
        <v>9.5</v>
      </c>
      <c r="C125" s="73">
        <v>0.39</v>
      </c>
    </row>
    <row r="126" spans="1:3" x14ac:dyDescent="0.25">
      <c r="A126" s="43">
        <v>9.75</v>
      </c>
      <c r="C126" s="73">
        <v>0.4</v>
      </c>
    </row>
    <row r="127" spans="1:3" x14ac:dyDescent="0.25">
      <c r="A127" s="43">
        <v>10</v>
      </c>
      <c r="C127" s="73">
        <v>0.41</v>
      </c>
    </row>
    <row r="128" spans="1:3" x14ac:dyDescent="0.25">
      <c r="A128" s="43">
        <v>10.25</v>
      </c>
      <c r="C128" s="73">
        <v>0.42</v>
      </c>
    </row>
    <row r="129" spans="1:3" x14ac:dyDescent="0.25">
      <c r="A129" s="43">
        <v>10.5</v>
      </c>
      <c r="C129" s="73">
        <v>0.43</v>
      </c>
    </row>
    <row r="130" spans="1:3" x14ac:dyDescent="0.25">
      <c r="A130" s="43">
        <v>10.75</v>
      </c>
      <c r="C130" s="73">
        <v>0.44</v>
      </c>
    </row>
    <row r="131" spans="1:3" x14ac:dyDescent="0.25">
      <c r="A131" s="43">
        <v>11</v>
      </c>
      <c r="C131" s="73">
        <v>0.45</v>
      </c>
    </row>
    <row r="132" spans="1:3" x14ac:dyDescent="0.25">
      <c r="A132" s="43">
        <v>11.25</v>
      </c>
      <c r="C132" s="73">
        <v>0.46</v>
      </c>
    </row>
    <row r="133" spans="1:3" x14ac:dyDescent="0.25">
      <c r="A133" s="43">
        <v>11.5</v>
      </c>
      <c r="C133" s="73">
        <v>0.47</v>
      </c>
    </row>
    <row r="134" spans="1:3" x14ac:dyDescent="0.25">
      <c r="A134" s="43">
        <v>11.75</v>
      </c>
      <c r="C134" s="73">
        <v>0.48</v>
      </c>
    </row>
    <row r="135" spans="1:3" x14ac:dyDescent="0.25">
      <c r="A135" s="43">
        <v>12</v>
      </c>
      <c r="C135" s="73">
        <v>0.49</v>
      </c>
    </row>
    <row r="136" spans="1:3" x14ac:dyDescent="0.25">
      <c r="A136" s="43">
        <v>12.25</v>
      </c>
      <c r="C136" s="73">
        <v>0.5</v>
      </c>
    </row>
    <row r="137" spans="1:3" x14ac:dyDescent="0.25">
      <c r="A137" s="43">
        <v>12.5</v>
      </c>
      <c r="C137" s="73">
        <v>0.51</v>
      </c>
    </row>
    <row r="138" spans="1:3" x14ac:dyDescent="0.25">
      <c r="A138" s="43">
        <v>12.75</v>
      </c>
      <c r="C138" s="73">
        <v>0.52</v>
      </c>
    </row>
    <row r="139" spans="1:3" x14ac:dyDescent="0.25">
      <c r="A139" s="43">
        <v>13</v>
      </c>
      <c r="C139" s="73">
        <v>0.53</v>
      </c>
    </row>
    <row r="140" spans="1:3" x14ac:dyDescent="0.25">
      <c r="A140" s="43">
        <v>13.25</v>
      </c>
      <c r="C140" s="73">
        <v>0.54</v>
      </c>
    </row>
    <row r="141" spans="1:3" x14ac:dyDescent="0.25">
      <c r="A141" s="43">
        <v>13.5</v>
      </c>
      <c r="C141" s="73">
        <v>0.55000000000000004</v>
      </c>
    </row>
    <row r="142" spans="1:3" x14ac:dyDescent="0.25">
      <c r="A142" s="43">
        <v>13.75</v>
      </c>
      <c r="C142" s="73">
        <v>0.56000000000000005</v>
      </c>
    </row>
    <row r="143" spans="1:3" x14ac:dyDescent="0.25">
      <c r="A143" s="43">
        <v>14</v>
      </c>
      <c r="C143" s="73">
        <v>0.56999999999999995</v>
      </c>
    </row>
    <row r="144" spans="1:3" x14ac:dyDescent="0.25">
      <c r="A144" s="43">
        <v>14.25</v>
      </c>
      <c r="C144" s="73">
        <v>0.57999999999999996</v>
      </c>
    </row>
    <row r="145" spans="1:3" x14ac:dyDescent="0.25">
      <c r="A145" s="43">
        <v>14.5</v>
      </c>
      <c r="C145" s="73">
        <v>0.59</v>
      </c>
    </row>
    <row r="146" spans="1:3" x14ac:dyDescent="0.25">
      <c r="A146" s="43">
        <v>14.75</v>
      </c>
      <c r="C146" s="73">
        <v>0.6</v>
      </c>
    </row>
    <row r="147" spans="1:3" x14ac:dyDescent="0.25">
      <c r="A147" s="43">
        <v>15</v>
      </c>
      <c r="C147" s="73">
        <v>0.61</v>
      </c>
    </row>
    <row r="148" spans="1:3" x14ac:dyDescent="0.25">
      <c r="A148" s="43">
        <v>15.25</v>
      </c>
      <c r="C148" s="73">
        <v>0.62</v>
      </c>
    </row>
    <row r="149" spans="1:3" x14ac:dyDescent="0.25">
      <c r="A149" s="43">
        <v>15.5</v>
      </c>
      <c r="C149" s="73">
        <v>0.63</v>
      </c>
    </row>
    <row r="150" spans="1:3" x14ac:dyDescent="0.25">
      <c r="A150" s="43">
        <v>15.75</v>
      </c>
      <c r="C150" s="73">
        <v>0.64</v>
      </c>
    </row>
    <row r="151" spans="1:3" x14ac:dyDescent="0.25">
      <c r="A151" s="43">
        <v>16</v>
      </c>
      <c r="C151" s="73">
        <v>0.65</v>
      </c>
    </row>
    <row r="152" spans="1:3" x14ac:dyDescent="0.25">
      <c r="A152" s="43">
        <v>16.25</v>
      </c>
      <c r="C152" s="73">
        <v>0.66</v>
      </c>
    </row>
    <row r="153" spans="1:3" x14ac:dyDescent="0.25">
      <c r="A153" s="43">
        <v>16.5</v>
      </c>
      <c r="C153" s="73">
        <v>0.67</v>
      </c>
    </row>
    <row r="154" spans="1:3" x14ac:dyDescent="0.25">
      <c r="A154" s="43">
        <v>16.75</v>
      </c>
      <c r="C154" s="73">
        <v>0.68</v>
      </c>
    </row>
    <row r="155" spans="1:3" x14ac:dyDescent="0.25">
      <c r="A155" s="43">
        <v>17</v>
      </c>
      <c r="C155" s="73">
        <v>0.69</v>
      </c>
    </row>
    <row r="156" spans="1:3" x14ac:dyDescent="0.25">
      <c r="A156" s="43">
        <v>17.25</v>
      </c>
      <c r="C156" s="73">
        <v>0.7</v>
      </c>
    </row>
    <row r="157" spans="1:3" x14ac:dyDescent="0.25">
      <c r="A157" s="43">
        <v>17.5</v>
      </c>
      <c r="C157" s="73">
        <v>0.71</v>
      </c>
    </row>
    <row r="158" spans="1:3" x14ac:dyDescent="0.25">
      <c r="A158" s="43">
        <v>17.75</v>
      </c>
      <c r="C158" s="73">
        <v>0.72</v>
      </c>
    </row>
    <row r="159" spans="1:3" x14ac:dyDescent="0.25">
      <c r="A159" s="43">
        <v>18</v>
      </c>
      <c r="C159" s="73">
        <v>0.73</v>
      </c>
    </row>
    <row r="160" spans="1:3" x14ac:dyDescent="0.25">
      <c r="A160" s="43">
        <v>18.25</v>
      </c>
      <c r="C160" s="73">
        <v>0.74</v>
      </c>
    </row>
    <row r="161" spans="1:3" x14ac:dyDescent="0.25">
      <c r="A161" s="43">
        <v>18.5</v>
      </c>
      <c r="C161" s="73">
        <v>0.75</v>
      </c>
    </row>
    <row r="162" spans="1:3" x14ac:dyDescent="0.25">
      <c r="A162" s="43">
        <v>18.75</v>
      </c>
      <c r="C162" s="73">
        <v>0.76</v>
      </c>
    </row>
    <row r="163" spans="1:3" x14ac:dyDescent="0.25">
      <c r="A163" s="43">
        <v>19</v>
      </c>
      <c r="C163" s="73">
        <v>0.77</v>
      </c>
    </row>
    <row r="164" spans="1:3" x14ac:dyDescent="0.25">
      <c r="A164" s="43">
        <v>19.25</v>
      </c>
      <c r="C164" s="73">
        <v>0.78</v>
      </c>
    </row>
    <row r="165" spans="1:3" x14ac:dyDescent="0.25">
      <c r="A165" s="43">
        <v>19.5</v>
      </c>
      <c r="C165" s="73">
        <v>0.79</v>
      </c>
    </row>
    <row r="166" spans="1:3" x14ac:dyDescent="0.25">
      <c r="A166" s="43">
        <v>19.75</v>
      </c>
      <c r="C166" s="73">
        <v>0.8</v>
      </c>
    </row>
    <row r="167" spans="1:3" x14ac:dyDescent="0.25">
      <c r="A167" s="43">
        <v>20</v>
      </c>
      <c r="C167" s="73">
        <v>0.81</v>
      </c>
    </row>
    <row r="168" spans="1:3" x14ac:dyDescent="0.25">
      <c r="A168" s="43">
        <v>20.25</v>
      </c>
      <c r="C168" s="73">
        <v>0.82</v>
      </c>
    </row>
    <row r="169" spans="1:3" x14ac:dyDescent="0.25">
      <c r="A169" s="43">
        <v>20.5</v>
      </c>
      <c r="C169" s="73">
        <v>0.83</v>
      </c>
    </row>
    <row r="170" spans="1:3" x14ac:dyDescent="0.25">
      <c r="A170" s="43">
        <v>20.75</v>
      </c>
      <c r="C170" s="73">
        <v>0.84</v>
      </c>
    </row>
    <row r="171" spans="1:3" x14ac:dyDescent="0.25">
      <c r="A171" s="43">
        <v>21</v>
      </c>
      <c r="C171" s="73">
        <v>0.85</v>
      </c>
    </row>
    <row r="172" spans="1:3" x14ac:dyDescent="0.25">
      <c r="A172" s="43">
        <v>21.25</v>
      </c>
      <c r="C172" s="73">
        <v>0.86</v>
      </c>
    </row>
    <row r="173" spans="1:3" x14ac:dyDescent="0.25">
      <c r="A173" s="43">
        <v>21.5</v>
      </c>
      <c r="C173" s="73">
        <v>0.87</v>
      </c>
    </row>
    <row r="174" spans="1:3" x14ac:dyDescent="0.25">
      <c r="A174" s="43">
        <v>21.75</v>
      </c>
      <c r="C174" s="73">
        <v>0.88</v>
      </c>
    </row>
    <row r="175" spans="1:3" x14ac:dyDescent="0.25">
      <c r="A175" s="43">
        <v>22</v>
      </c>
      <c r="C175" s="73">
        <v>0.89</v>
      </c>
    </row>
    <row r="176" spans="1:3" x14ac:dyDescent="0.25">
      <c r="A176" s="43">
        <v>22.25</v>
      </c>
      <c r="C176" s="73">
        <v>0.9</v>
      </c>
    </row>
    <row r="177" spans="1:3" x14ac:dyDescent="0.25">
      <c r="A177" s="43">
        <v>22.5</v>
      </c>
      <c r="C177" s="73">
        <v>0.91</v>
      </c>
    </row>
    <row r="178" spans="1:3" x14ac:dyDescent="0.25">
      <c r="A178" s="43">
        <v>22.75</v>
      </c>
      <c r="C178" s="73">
        <v>0.92</v>
      </c>
    </row>
    <row r="179" spans="1:3" x14ac:dyDescent="0.25">
      <c r="A179" s="43">
        <v>23</v>
      </c>
      <c r="C179" s="73">
        <v>0.93</v>
      </c>
    </row>
    <row r="180" spans="1:3" x14ac:dyDescent="0.25">
      <c r="A180" s="43">
        <v>23.25</v>
      </c>
      <c r="C180" s="73">
        <v>0.94</v>
      </c>
    </row>
    <row r="181" spans="1:3" x14ac:dyDescent="0.25">
      <c r="A181" s="43">
        <v>23.5</v>
      </c>
      <c r="C181" s="73">
        <v>0.95</v>
      </c>
    </row>
    <row r="182" spans="1:3" x14ac:dyDescent="0.25">
      <c r="A182" s="43">
        <v>23.75</v>
      </c>
      <c r="C182" s="73">
        <v>0.96</v>
      </c>
    </row>
    <row r="183" spans="1:3" x14ac:dyDescent="0.25">
      <c r="A183" s="43">
        <v>24</v>
      </c>
      <c r="C183" s="73">
        <v>0.97</v>
      </c>
    </row>
    <row r="184" spans="1:3" x14ac:dyDescent="0.25">
      <c r="A184" s="9"/>
      <c r="C184" s="73">
        <v>0.98</v>
      </c>
    </row>
    <row r="185" spans="1:3" x14ac:dyDescent="0.25">
      <c r="A185" s="9"/>
      <c r="C185" s="73">
        <v>0.99</v>
      </c>
    </row>
    <row r="186" spans="1:3" x14ac:dyDescent="0.25">
      <c r="A186" s="9"/>
      <c r="C186" s="73">
        <v>1</v>
      </c>
    </row>
    <row r="187" spans="1:3" x14ac:dyDescent="0.25">
      <c r="A187" s="9"/>
    </row>
    <row r="188" spans="1:3" x14ac:dyDescent="0.25">
      <c r="A188" s="9"/>
    </row>
    <row r="189" spans="1:3" x14ac:dyDescent="0.25">
      <c r="A189" s="9"/>
    </row>
    <row r="190" spans="1:3" x14ac:dyDescent="0.25">
      <c r="A190" s="9"/>
    </row>
    <row r="191" spans="1:3" x14ac:dyDescent="0.25">
      <c r="A191" s="9"/>
    </row>
    <row r="192" spans="1:3"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sheetData>
  <sheetProtection selectLockedCells="1"/>
  <mergeCells count="17">
    <mergeCell ref="A53:N53"/>
    <mergeCell ref="N23:N25"/>
    <mergeCell ref="M38:N39"/>
    <mergeCell ref="M41:N42"/>
    <mergeCell ref="A49:H49"/>
    <mergeCell ref="A45:N45"/>
    <mergeCell ref="N27:N29"/>
    <mergeCell ref="N11:N13"/>
    <mergeCell ref="N15:N17"/>
    <mergeCell ref="F2:K2"/>
    <mergeCell ref="N19:N21"/>
    <mergeCell ref="D5:G5"/>
    <mergeCell ref="I5:L5"/>
    <mergeCell ref="D6:G6"/>
    <mergeCell ref="I6:L6"/>
    <mergeCell ref="A9:K9"/>
    <mergeCell ref="F11:I11"/>
  </mergeCells>
  <conditionalFormatting sqref="K13:K42">
    <cfRule type="cellIs" dxfId="264" priority="1" stopIfTrue="1" operator="greaterThan">
      <formula>24</formula>
    </cfRule>
  </conditionalFormatting>
  <dataValidations count="5">
    <dataValidation type="textLength" operator="equal" allowBlank="1" showInputMessage="1" showErrorMessage="1" error="You must enter a 9 digit number." prompt="Enter your Employee Identification Number._x000a__x000a_If you do not know your number please contact Human Resources._x000a__x000a_" sqref="I5">
      <formula1>9</formula1>
    </dataValidation>
    <dataValidation type="list" showInputMessage="1" showErrorMessage="1" error="You must enter a valid account code.  Please see the payroll account codes worksheet or contact the Budget unit." prompt="You may select a valid account code from the drop down list or type your account code._x000a__x000a_To access the drop down list, left click on the cell, then left click on the small triangle that appears to the right of the cell._x000a_" sqref="M12 M16 M20 M24 M28">
      <formula1>cert</formula1>
    </dataValidation>
    <dataValidation type="decimal" allowBlank="1" showInputMessage="1" showErrorMessage="1" error="You must enter less than 24 hours." sqref="E13:J42 C13:C42">
      <formula1>0</formula1>
      <formula2>24</formula2>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30">
      <formula1>$A$88:$A$185</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22 M26">
      <formula1>$A$95:$A$192</formula1>
    </dataValidation>
  </dataValidations>
  <printOptions horizontalCentered="1" verticalCentered="1"/>
  <pageMargins left="0.25" right="0.25" top="0.3" bottom="0.3" header="0" footer="0"/>
  <pageSetup scale="6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4"/>
  <sheetViews>
    <sheetView showGridLines="0" zoomScale="85" zoomScaleNormal="85" workbookViewId="0">
      <selection activeCell="F2" sqref="F2:J2"/>
    </sheetView>
  </sheetViews>
  <sheetFormatPr defaultColWidth="9.140625" defaultRowHeight="15.75" x14ac:dyDescent="0.25"/>
  <cols>
    <col min="1" max="1" width="5.7109375" style="73" bestFit="1" customWidth="1"/>
    <col min="2" max="2" width="5.7109375" style="73" customWidth="1"/>
    <col min="3" max="7" width="15" style="73" customWidth="1"/>
    <col min="8" max="9" width="15" style="12" customWidth="1"/>
    <col min="10" max="10" width="11.140625" style="74" customWidth="1"/>
    <col min="11" max="11" width="5.140625" style="12" customWidth="1"/>
    <col min="12" max="12" width="6.42578125" style="12" customWidth="1"/>
    <col min="13" max="13" width="3.7109375" style="2" customWidth="1"/>
    <col min="14" max="16384" width="9.140625" style="12"/>
  </cols>
  <sheetData>
    <row r="1" spans="1:15" s="20" customFormat="1" ht="24" thickBot="1" x14ac:dyDescent="0.4">
      <c r="A1" s="204" t="s">
        <v>106</v>
      </c>
      <c r="B1" s="205"/>
      <c r="C1" s="205"/>
      <c r="D1" s="205"/>
      <c r="E1" s="205"/>
      <c r="F1" s="205"/>
      <c r="G1" s="205"/>
      <c r="H1" s="205"/>
      <c r="I1" s="205"/>
      <c r="J1" s="206"/>
    </row>
    <row r="2" spans="1:15" s="20" customFormat="1" ht="19.5" thickBot="1" x14ac:dyDescent="0.35">
      <c r="A2" s="207"/>
      <c r="B2" s="207"/>
      <c r="C2" s="207"/>
      <c r="D2" s="207"/>
      <c r="E2" s="75"/>
      <c r="F2" s="208"/>
      <c r="G2" s="208"/>
      <c r="H2" s="208"/>
      <c r="I2" s="208"/>
      <c r="J2" s="208"/>
    </row>
    <row r="3" spans="1:15" s="20" customFormat="1" ht="32.25" customHeight="1" thickBot="1" x14ac:dyDescent="0.3">
      <c r="A3" s="209" t="s">
        <v>0</v>
      </c>
      <c r="B3" s="210"/>
      <c r="C3" s="210"/>
      <c r="D3" s="210"/>
      <c r="E3" s="124"/>
      <c r="F3" s="211" t="s">
        <v>1</v>
      </c>
      <c r="G3" s="211"/>
      <c r="H3" s="212"/>
      <c r="I3" s="212"/>
      <c r="J3" s="212"/>
    </row>
    <row r="4" spans="1:15" s="20" customFormat="1" ht="19.5" thickBot="1" x14ac:dyDescent="0.35">
      <c r="A4" s="213"/>
      <c r="B4" s="214"/>
      <c r="C4" s="215" t="s">
        <v>97</v>
      </c>
      <c r="D4" s="216"/>
      <c r="E4" s="216"/>
      <c r="F4" s="216"/>
      <c r="G4" s="216"/>
      <c r="H4" s="216"/>
      <c r="I4" s="217"/>
      <c r="J4" s="123"/>
      <c r="N4"/>
    </row>
    <row r="5" spans="1:15" s="20" customFormat="1" ht="32.25" thickBot="1" x14ac:dyDescent="0.3">
      <c r="A5" s="58" t="s">
        <v>14</v>
      </c>
      <c r="B5" s="58" t="s">
        <v>15</v>
      </c>
      <c r="C5" s="122" t="s">
        <v>96</v>
      </c>
      <c r="D5" s="122" t="s">
        <v>95</v>
      </c>
      <c r="E5" s="122" t="s">
        <v>94</v>
      </c>
      <c r="F5" s="130" t="s">
        <v>93</v>
      </c>
      <c r="G5" s="130" t="s">
        <v>92</v>
      </c>
      <c r="H5" s="122" t="s">
        <v>91</v>
      </c>
      <c r="I5" s="122" t="s">
        <v>90</v>
      </c>
      <c r="J5" s="121" t="s">
        <v>18</v>
      </c>
    </row>
    <row r="6" spans="1:15" s="20" customFormat="1" ht="20.100000000000001" customHeight="1" x14ac:dyDescent="0.25">
      <c r="A6" s="159" t="s">
        <v>2</v>
      </c>
      <c r="B6" s="131">
        <v>1</v>
      </c>
      <c r="C6" s="167"/>
      <c r="D6" s="167"/>
      <c r="E6" s="167"/>
      <c r="F6" s="119"/>
      <c r="G6" s="119"/>
      <c r="H6" s="155"/>
      <c r="I6" s="154"/>
      <c r="J6" s="164">
        <f>SUM(C6:I6)</f>
        <v>0</v>
      </c>
    </row>
    <row r="7" spans="1:15" s="20" customFormat="1" ht="20.100000000000001" customHeight="1" x14ac:dyDescent="0.25">
      <c r="A7" s="7" t="s">
        <v>3</v>
      </c>
      <c r="B7" s="81">
        <v>2</v>
      </c>
      <c r="C7" s="168"/>
      <c r="D7" s="168"/>
      <c r="E7" s="168"/>
      <c r="F7" s="119"/>
      <c r="G7" s="119"/>
      <c r="H7" s="155"/>
      <c r="I7" s="154"/>
      <c r="J7" s="164">
        <f t="shared" ref="J7:J34" si="0">SUM(C7:I7)</f>
        <v>0</v>
      </c>
    </row>
    <row r="8" spans="1:15" s="20" customFormat="1" ht="20.100000000000001" customHeight="1" x14ac:dyDescent="0.25">
      <c r="A8" s="7" t="s">
        <v>4</v>
      </c>
      <c r="B8" s="81">
        <v>3</v>
      </c>
      <c r="C8" s="168"/>
      <c r="D8" s="168"/>
      <c r="E8" s="168"/>
      <c r="F8" s="119"/>
      <c r="G8" s="119"/>
      <c r="H8" s="155"/>
      <c r="I8" s="154"/>
      <c r="J8" s="164">
        <f t="shared" si="0"/>
        <v>0</v>
      </c>
    </row>
    <row r="9" spans="1:15" s="20" customFormat="1" ht="20.100000000000001" customHeight="1" x14ac:dyDescent="0.25">
      <c r="A9" s="7" t="s">
        <v>5</v>
      </c>
      <c r="B9" s="81">
        <v>4</v>
      </c>
      <c r="C9" s="168"/>
      <c r="D9" s="168"/>
      <c r="E9" s="168"/>
      <c r="F9" s="119"/>
      <c r="G9" s="119"/>
      <c r="H9" s="155"/>
      <c r="I9" s="154"/>
      <c r="J9" s="164">
        <f t="shared" si="0"/>
        <v>0</v>
      </c>
      <c r="M9"/>
      <c r="O9"/>
    </row>
    <row r="10" spans="1:15" s="20" customFormat="1" ht="20.100000000000001" customHeight="1" x14ac:dyDescent="0.25">
      <c r="A10" s="7" t="s">
        <v>16</v>
      </c>
      <c r="B10" s="81">
        <v>5</v>
      </c>
      <c r="C10" s="168"/>
      <c r="D10" s="168"/>
      <c r="E10" s="168"/>
      <c r="F10" s="119"/>
      <c r="G10" s="119"/>
      <c r="H10" s="155"/>
      <c r="I10" s="154"/>
      <c r="J10" s="164">
        <f t="shared" si="0"/>
        <v>0</v>
      </c>
    </row>
    <row r="11" spans="1:15" s="20" customFormat="1" ht="20.100000000000001" customHeight="1" x14ac:dyDescent="0.25">
      <c r="A11" s="7" t="s">
        <v>6</v>
      </c>
      <c r="B11" s="81">
        <v>6</v>
      </c>
      <c r="C11" s="168"/>
      <c r="D11" s="168"/>
      <c r="E11" s="168"/>
      <c r="F11" s="119"/>
      <c r="G11" s="119"/>
      <c r="H11" s="155"/>
      <c r="I11" s="154"/>
      <c r="J11" s="164">
        <f t="shared" si="0"/>
        <v>0</v>
      </c>
    </row>
    <row r="12" spans="1:15" s="20" customFormat="1" ht="20.100000000000001" customHeight="1" x14ac:dyDescent="0.25">
      <c r="A12" s="131" t="s">
        <v>2</v>
      </c>
      <c r="B12" s="158">
        <v>7</v>
      </c>
      <c r="C12" s="167"/>
      <c r="D12" s="167"/>
      <c r="E12" s="167"/>
      <c r="F12" s="119"/>
      <c r="G12" s="119"/>
      <c r="H12" s="135"/>
      <c r="I12" s="136"/>
      <c r="J12" s="140">
        <f t="shared" si="0"/>
        <v>0</v>
      </c>
    </row>
    <row r="13" spans="1:15" s="20" customFormat="1" ht="20.100000000000001" customHeight="1" x14ac:dyDescent="0.25">
      <c r="A13" s="131" t="s">
        <v>2</v>
      </c>
      <c r="B13" s="158">
        <v>8</v>
      </c>
      <c r="C13" s="167"/>
      <c r="D13" s="167"/>
      <c r="E13" s="167"/>
      <c r="F13" s="119"/>
      <c r="G13" s="119"/>
      <c r="H13" s="135"/>
      <c r="I13" s="136"/>
      <c r="J13" s="140">
        <f t="shared" si="0"/>
        <v>0</v>
      </c>
    </row>
    <row r="14" spans="1:15" s="20" customFormat="1" ht="20.100000000000001" customHeight="1" x14ac:dyDescent="0.25">
      <c r="A14" s="7" t="s">
        <v>3</v>
      </c>
      <c r="B14" s="81">
        <v>9</v>
      </c>
      <c r="C14" s="168"/>
      <c r="D14" s="168"/>
      <c r="E14" s="168"/>
      <c r="F14" s="119"/>
      <c r="G14" s="119"/>
      <c r="H14" s="155"/>
      <c r="I14" s="154"/>
      <c r="J14" s="164">
        <f t="shared" si="0"/>
        <v>0</v>
      </c>
    </row>
    <row r="15" spans="1:15" s="20" customFormat="1" ht="20.100000000000001" customHeight="1" x14ac:dyDescent="0.25">
      <c r="A15" s="7" t="s">
        <v>4</v>
      </c>
      <c r="B15" s="81">
        <v>10</v>
      </c>
      <c r="C15" s="168"/>
      <c r="D15" s="168"/>
      <c r="E15" s="168"/>
      <c r="F15" s="119"/>
      <c r="G15" s="119"/>
      <c r="H15" s="155"/>
      <c r="I15" s="154"/>
      <c r="J15" s="164">
        <f t="shared" si="0"/>
        <v>0</v>
      </c>
    </row>
    <row r="16" spans="1:15" s="20" customFormat="1" ht="20.100000000000001" customHeight="1" x14ac:dyDescent="0.25">
      <c r="A16" s="8" t="s">
        <v>5</v>
      </c>
      <c r="B16" s="81">
        <v>11</v>
      </c>
      <c r="C16" s="168"/>
      <c r="D16" s="168"/>
      <c r="E16" s="168"/>
      <c r="F16" s="119"/>
      <c r="G16" s="119"/>
      <c r="H16" s="155"/>
      <c r="I16" s="154"/>
      <c r="J16" s="164">
        <f t="shared" si="0"/>
        <v>0</v>
      </c>
    </row>
    <row r="17" spans="1:10" s="20" customFormat="1" ht="20.100000000000001" customHeight="1" x14ac:dyDescent="0.25">
      <c r="A17" s="7" t="s">
        <v>16</v>
      </c>
      <c r="B17" s="81">
        <v>12</v>
      </c>
      <c r="C17" s="168"/>
      <c r="D17" s="168"/>
      <c r="E17" s="168"/>
      <c r="F17" s="119"/>
      <c r="G17" s="119"/>
      <c r="H17" s="155"/>
      <c r="I17" s="154"/>
      <c r="J17" s="164">
        <f t="shared" si="0"/>
        <v>0</v>
      </c>
    </row>
    <row r="18" spans="1:10" s="20" customFormat="1" ht="20.100000000000001" customHeight="1" x14ac:dyDescent="0.25">
      <c r="A18" s="7" t="s">
        <v>6</v>
      </c>
      <c r="B18" s="81">
        <v>13</v>
      </c>
      <c r="C18" s="168"/>
      <c r="D18" s="168"/>
      <c r="E18" s="168"/>
      <c r="F18" s="119"/>
      <c r="G18" s="119"/>
      <c r="H18" s="155"/>
      <c r="I18" s="154"/>
      <c r="J18" s="164">
        <f t="shared" si="0"/>
        <v>0</v>
      </c>
    </row>
    <row r="19" spans="1:10" s="20" customFormat="1" ht="20.100000000000001" customHeight="1" x14ac:dyDescent="0.25">
      <c r="A19" s="131" t="s">
        <v>2</v>
      </c>
      <c r="B19" s="158">
        <v>14</v>
      </c>
      <c r="C19" s="167"/>
      <c r="D19" s="167"/>
      <c r="E19" s="167"/>
      <c r="F19" s="119"/>
      <c r="G19" s="119"/>
      <c r="H19" s="135"/>
      <c r="I19" s="136"/>
      <c r="J19" s="140">
        <f t="shared" si="0"/>
        <v>0</v>
      </c>
    </row>
    <row r="20" spans="1:10" s="20" customFormat="1" ht="20.100000000000001" customHeight="1" x14ac:dyDescent="0.25">
      <c r="A20" s="131" t="s">
        <v>2</v>
      </c>
      <c r="B20" s="158">
        <v>15</v>
      </c>
      <c r="C20" s="167"/>
      <c r="D20" s="167"/>
      <c r="E20" s="167"/>
      <c r="F20" s="119"/>
      <c r="G20" s="119"/>
      <c r="H20" s="135"/>
      <c r="I20" s="136"/>
      <c r="J20" s="140">
        <f t="shared" si="0"/>
        <v>0</v>
      </c>
    </row>
    <row r="21" spans="1:10" s="20" customFormat="1" ht="20.100000000000001" customHeight="1" x14ac:dyDescent="0.25">
      <c r="A21" s="7" t="s">
        <v>3</v>
      </c>
      <c r="B21" s="81">
        <v>16</v>
      </c>
      <c r="C21" s="168"/>
      <c r="D21" s="168"/>
      <c r="E21" s="168"/>
      <c r="F21" s="119"/>
      <c r="G21" s="119"/>
      <c r="H21" s="155"/>
      <c r="I21" s="154"/>
      <c r="J21" s="164">
        <f t="shared" si="0"/>
        <v>0</v>
      </c>
    </row>
    <row r="22" spans="1:10" s="20" customFormat="1" ht="20.100000000000001" customHeight="1" x14ac:dyDescent="0.25">
      <c r="A22" s="7" t="s">
        <v>4</v>
      </c>
      <c r="B22" s="81">
        <v>17</v>
      </c>
      <c r="C22" s="168"/>
      <c r="D22" s="168"/>
      <c r="E22" s="168"/>
      <c r="F22" s="119"/>
      <c r="G22" s="119"/>
      <c r="H22" s="155"/>
      <c r="I22" s="154"/>
      <c r="J22" s="164">
        <f t="shared" si="0"/>
        <v>0</v>
      </c>
    </row>
    <row r="23" spans="1:10" s="20" customFormat="1" ht="20.100000000000001" customHeight="1" x14ac:dyDescent="0.25">
      <c r="A23" s="7" t="s">
        <v>5</v>
      </c>
      <c r="B23" s="81">
        <v>18</v>
      </c>
      <c r="C23" s="168"/>
      <c r="D23" s="168"/>
      <c r="E23" s="168"/>
      <c r="F23" s="119"/>
      <c r="G23" s="119"/>
      <c r="H23" s="155"/>
      <c r="I23" s="154"/>
      <c r="J23" s="164">
        <f t="shared" si="0"/>
        <v>0</v>
      </c>
    </row>
    <row r="24" spans="1:10" s="20" customFormat="1" ht="20.100000000000001" customHeight="1" x14ac:dyDescent="0.25">
      <c r="A24" s="7" t="s">
        <v>16</v>
      </c>
      <c r="B24" s="81">
        <v>19</v>
      </c>
      <c r="C24" s="168"/>
      <c r="D24" s="168"/>
      <c r="E24" s="168"/>
      <c r="F24" s="119"/>
      <c r="G24" s="119"/>
      <c r="H24" s="155"/>
      <c r="I24" s="154"/>
      <c r="J24" s="164">
        <f t="shared" si="0"/>
        <v>0</v>
      </c>
    </row>
    <row r="25" spans="1:10" s="20" customFormat="1" ht="20.100000000000001" customHeight="1" x14ac:dyDescent="0.25">
      <c r="A25" s="7" t="s">
        <v>6</v>
      </c>
      <c r="B25" s="81">
        <v>20</v>
      </c>
      <c r="C25" s="168"/>
      <c r="D25" s="168"/>
      <c r="E25" s="168"/>
      <c r="F25" s="119"/>
      <c r="G25" s="119"/>
      <c r="H25" s="155"/>
      <c r="I25" s="154"/>
      <c r="J25" s="164">
        <f t="shared" si="0"/>
        <v>0</v>
      </c>
    </row>
    <row r="26" spans="1:10" s="20" customFormat="1" ht="20.100000000000001" customHeight="1" x14ac:dyDescent="0.25">
      <c r="A26" s="131" t="s">
        <v>2</v>
      </c>
      <c r="B26" s="158">
        <v>21</v>
      </c>
      <c r="C26" s="167"/>
      <c r="D26" s="167"/>
      <c r="E26" s="167"/>
      <c r="F26" s="119"/>
      <c r="G26" s="119"/>
      <c r="H26" s="135"/>
      <c r="I26" s="136"/>
      <c r="J26" s="140">
        <f t="shared" si="0"/>
        <v>0</v>
      </c>
    </row>
    <row r="27" spans="1:10" s="20" customFormat="1" ht="20.100000000000001" customHeight="1" x14ac:dyDescent="0.25">
      <c r="A27" s="131" t="s">
        <v>2</v>
      </c>
      <c r="B27" s="158">
        <v>22</v>
      </c>
      <c r="C27" s="167"/>
      <c r="D27" s="167"/>
      <c r="E27" s="167"/>
      <c r="F27" s="119"/>
      <c r="G27" s="119"/>
      <c r="H27" s="135"/>
      <c r="I27" s="136"/>
      <c r="J27" s="140">
        <f t="shared" si="0"/>
        <v>0</v>
      </c>
    </row>
    <row r="28" spans="1:10" s="20" customFormat="1" ht="20.100000000000001" customHeight="1" x14ac:dyDescent="0.25">
      <c r="A28" s="7" t="s">
        <v>3</v>
      </c>
      <c r="B28" s="81">
        <v>23</v>
      </c>
      <c r="C28" s="168"/>
      <c r="D28" s="168"/>
      <c r="E28" s="168"/>
      <c r="F28" s="119"/>
      <c r="G28" s="119"/>
      <c r="H28" s="155"/>
      <c r="I28" s="154"/>
      <c r="J28" s="164">
        <f t="shared" si="0"/>
        <v>0</v>
      </c>
    </row>
    <row r="29" spans="1:10" s="20" customFormat="1" ht="20.100000000000001" customHeight="1" x14ac:dyDescent="0.25">
      <c r="A29" s="133" t="s">
        <v>4</v>
      </c>
      <c r="B29" s="165">
        <v>24</v>
      </c>
      <c r="C29" s="171"/>
      <c r="D29" s="171"/>
      <c r="E29" s="171"/>
      <c r="F29" s="119"/>
      <c r="G29" s="119"/>
      <c r="H29" s="137"/>
      <c r="I29" s="138"/>
      <c r="J29" s="139">
        <f t="shared" si="0"/>
        <v>0</v>
      </c>
    </row>
    <row r="30" spans="1:10" s="20" customFormat="1" ht="20.100000000000001" customHeight="1" x14ac:dyDescent="0.25">
      <c r="A30" s="133" t="s">
        <v>5</v>
      </c>
      <c r="B30" s="165">
        <v>25</v>
      </c>
      <c r="C30" s="171"/>
      <c r="D30" s="171"/>
      <c r="E30" s="171"/>
      <c r="F30" s="119"/>
      <c r="G30" s="119"/>
      <c r="H30" s="137"/>
      <c r="I30" s="138"/>
      <c r="J30" s="139">
        <f t="shared" si="0"/>
        <v>0</v>
      </c>
    </row>
    <row r="31" spans="1:10" s="20" customFormat="1" ht="20.100000000000001" customHeight="1" x14ac:dyDescent="0.25">
      <c r="A31" s="7" t="s">
        <v>16</v>
      </c>
      <c r="B31" s="81">
        <v>26</v>
      </c>
      <c r="C31" s="168"/>
      <c r="D31" s="168"/>
      <c r="E31" s="168"/>
      <c r="F31" s="119"/>
      <c r="G31" s="119"/>
      <c r="H31" s="155"/>
      <c r="I31" s="154"/>
      <c r="J31" s="164">
        <f t="shared" si="0"/>
        <v>0</v>
      </c>
    </row>
    <row r="32" spans="1:10" s="20" customFormat="1" ht="20.100000000000001" customHeight="1" x14ac:dyDescent="0.25">
      <c r="A32" s="7" t="s">
        <v>6</v>
      </c>
      <c r="B32" s="81">
        <v>27</v>
      </c>
      <c r="C32" s="168"/>
      <c r="D32" s="168"/>
      <c r="E32" s="168"/>
      <c r="F32" s="119"/>
      <c r="G32" s="119"/>
      <c r="H32" s="155"/>
      <c r="I32" s="154"/>
      <c r="J32" s="164">
        <f t="shared" si="0"/>
        <v>0</v>
      </c>
    </row>
    <row r="33" spans="1:15" s="20" customFormat="1" ht="20.100000000000001" customHeight="1" x14ac:dyDescent="0.25">
      <c r="A33" s="131" t="s">
        <v>2</v>
      </c>
      <c r="B33" s="158">
        <v>28</v>
      </c>
      <c r="C33" s="167"/>
      <c r="D33" s="167"/>
      <c r="E33" s="167"/>
      <c r="F33" s="119"/>
      <c r="G33" s="119"/>
      <c r="H33" s="135"/>
      <c r="I33" s="136"/>
      <c r="J33" s="140">
        <f>SUM(C33:I33)</f>
        <v>0</v>
      </c>
    </row>
    <row r="34" spans="1:15" s="20" customFormat="1" ht="20.100000000000001" customHeight="1" x14ac:dyDescent="0.25">
      <c r="A34" s="131" t="s">
        <v>2</v>
      </c>
      <c r="B34" s="158">
        <v>29</v>
      </c>
      <c r="C34" s="167"/>
      <c r="D34" s="167"/>
      <c r="E34" s="167"/>
      <c r="F34" s="119"/>
      <c r="G34" s="119"/>
      <c r="H34" s="135"/>
      <c r="I34" s="136"/>
      <c r="J34" s="140">
        <f t="shared" si="0"/>
        <v>0</v>
      </c>
    </row>
    <row r="35" spans="1:15" s="20" customFormat="1" ht="20.100000000000001" customHeight="1" x14ac:dyDescent="0.25">
      <c r="A35" s="7" t="s">
        <v>3</v>
      </c>
      <c r="B35" s="81">
        <v>30</v>
      </c>
      <c r="C35" s="168"/>
      <c r="D35" s="168"/>
      <c r="E35" s="168"/>
      <c r="F35" s="119"/>
      <c r="G35" s="119"/>
      <c r="H35" s="155"/>
      <c r="I35" s="154"/>
      <c r="J35" s="164">
        <f>SUM(C35:I35)</f>
        <v>0</v>
      </c>
    </row>
    <row r="36" spans="1:15" s="20" customFormat="1" ht="20.100000000000001" customHeight="1" thickBot="1" x14ac:dyDescent="0.3">
      <c r="A36" s="7" t="s">
        <v>4</v>
      </c>
      <c r="B36" s="81">
        <v>31</v>
      </c>
      <c r="C36" s="23"/>
      <c r="D36" s="23"/>
      <c r="E36" s="23"/>
      <c r="F36" s="119"/>
      <c r="G36" s="119"/>
      <c r="H36" s="23"/>
      <c r="I36" s="54"/>
      <c r="J36" s="164">
        <f>SUM(C36:I36)</f>
        <v>0</v>
      </c>
    </row>
    <row r="37" spans="1:15" ht="16.5" thickBot="1" x14ac:dyDescent="0.3">
      <c r="A37" s="202" t="s">
        <v>101</v>
      </c>
      <c r="B37" s="203"/>
      <c r="C37" s="153">
        <f>SUM(C6:C36)</f>
        <v>0</v>
      </c>
      <c r="D37" s="153">
        <f>SUM(D6:D36)</f>
        <v>0</v>
      </c>
      <c r="E37" s="153">
        <f>SUM(E6:E36)</f>
        <v>0</v>
      </c>
      <c r="F37" s="125"/>
      <c r="G37" s="125"/>
      <c r="H37" s="153">
        <f>SUM(H6:H36)</f>
        <v>0</v>
      </c>
      <c r="I37" s="153">
        <f>SUM(I6:I36)</f>
        <v>0</v>
      </c>
      <c r="J37" s="144">
        <f>SUM(J6:J36)</f>
        <v>0</v>
      </c>
    </row>
    <row r="38" spans="1:15" x14ac:dyDescent="0.25">
      <c r="A38" s="2"/>
    </row>
    <row r="39" spans="1:15" x14ac:dyDescent="0.25">
      <c r="A39" s="2"/>
    </row>
    <row r="40" spans="1:15" x14ac:dyDescent="0.25">
      <c r="A40" s="2"/>
    </row>
    <row r="41" spans="1:15" x14ac:dyDescent="0.25">
      <c r="A41" s="2"/>
    </row>
    <row r="42" spans="1:15" x14ac:dyDescent="0.25">
      <c r="A42" s="2"/>
    </row>
    <row r="43" spans="1:15" x14ac:dyDescent="0.25">
      <c r="A43" s="2"/>
    </row>
    <row r="44" spans="1:15" x14ac:dyDescent="0.25">
      <c r="A44" s="2"/>
    </row>
    <row r="45" spans="1:15" x14ac:dyDescent="0.25">
      <c r="A45" s="2"/>
    </row>
    <row r="46" spans="1:15" x14ac:dyDescent="0.25">
      <c r="A46" s="2"/>
    </row>
    <row r="47" spans="1:15" s="73" customFormat="1" x14ac:dyDescent="0.25">
      <c r="A47" s="2"/>
      <c r="H47" s="12"/>
      <c r="I47" s="12"/>
      <c r="J47" s="74"/>
      <c r="K47" s="12"/>
      <c r="L47" s="12"/>
      <c r="M47" s="2"/>
      <c r="N47" s="12"/>
      <c r="O47" s="12"/>
    </row>
    <row r="48" spans="1:15" s="73" customFormat="1" x14ac:dyDescent="0.25">
      <c r="A48" s="2"/>
      <c r="H48" s="12"/>
      <c r="I48" s="12"/>
      <c r="J48" s="74"/>
      <c r="K48" s="12"/>
      <c r="L48" s="12"/>
      <c r="M48" s="2"/>
      <c r="N48" s="12"/>
      <c r="O48" s="12"/>
    </row>
    <row r="49" spans="1:15" s="73" customFormat="1" x14ac:dyDescent="0.25">
      <c r="A49" s="2"/>
      <c r="H49" s="12"/>
      <c r="I49" s="12"/>
      <c r="J49" s="74"/>
      <c r="K49" s="12"/>
      <c r="L49" s="12"/>
      <c r="M49" s="2"/>
      <c r="N49" s="12"/>
      <c r="O49" s="12"/>
    </row>
    <row r="50" spans="1:15" s="73" customFormat="1" x14ac:dyDescent="0.25">
      <c r="A50" s="2"/>
      <c r="H50" s="12"/>
      <c r="I50" s="12"/>
      <c r="J50" s="74"/>
      <c r="K50" s="12"/>
      <c r="L50" s="12"/>
      <c r="M50" s="2"/>
      <c r="N50" s="12"/>
      <c r="O50" s="12"/>
    </row>
    <row r="64" spans="1:15" x14ac:dyDescent="0.25">
      <c r="C64" s="9">
        <v>24</v>
      </c>
      <c r="D64" s="9"/>
      <c r="E64" s="9"/>
      <c r="F64" s="9"/>
      <c r="G64" s="9"/>
    </row>
    <row r="66" spans="1:15" x14ac:dyDescent="0.25">
      <c r="A66" s="42"/>
    </row>
    <row r="67" spans="1:15" s="73" customFormat="1" x14ac:dyDescent="0.25">
      <c r="A67" s="43">
        <v>0</v>
      </c>
      <c r="C67" s="73">
        <v>0.01</v>
      </c>
      <c r="H67" s="12"/>
      <c r="I67" s="12"/>
      <c r="J67" s="74"/>
      <c r="K67" s="12"/>
      <c r="L67" s="12"/>
      <c r="M67" s="2"/>
      <c r="N67" s="12"/>
      <c r="O67" s="12"/>
    </row>
    <row r="68" spans="1:15" s="73" customFormat="1" x14ac:dyDescent="0.25">
      <c r="A68" s="43">
        <v>0.25</v>
      </c>
      <c r="C68" s="73">
        <v>0.02</v>
      </c>
      <c r="H68" s="12"/>
      <c r="I68" s="12"/>
      <c r="J68" s="74"/>
      <c r="K68" s="12"/>
      <c r="L68" s="12"/>
      <c r="M68" s="2"/>
      <c r="N68" s="12"/>
      <c r="O68" s="12"/>
    </row>
    <row r="69" spans="1:15" s="73" customFormat="1" x14ac:dyDescent="0.25">
      <c r="A69" s="43">
        <v>0.5</v>
      </c>
      <c r="C69" s="73">
        <v>0.03</v>
      </c>
      <c r="H69" s="12"/>
      <c r="I69" s="12"/>
      <c r="J69" s="74"/>
      <c r="K69" s="12"/>
      <c r="L69" s="12"/>
      <c r="M69" s="2"/>
      <c r="N69" s="12"/>
      <c r="O69" s="12"/>
    </row>
    <row r="70" spans="1:15" s="73" customFormat="1" x14ac:dyDescent="0.25">
      <c r="A70" s="43">
        <v>0.75</v>
      </c>
      <c r="C70" s="73">
        <v>0.04</v>
      </c>
      <c r="H70" s="12"/>
      <c r="I70" s="12"/>
      <c r="J70" s="74"/>
      <c r="K70" s="12"/>
      <c r="L70" s="12"/>
      <c r="M70" s="2"/>
      <c r="N70" s="12"/>
      <c r="O70" s="12"/>
    </row>
    <row r="71" spans="1:15" s="73" customFormat="1" x14ac:dyDescent="0.25">
      <c r="A71" s="43">
        <v>1</v>
      </c>
      <c r="C71" s="73">
        <v>0.05</v>
      </c>
      <c r="H71" s="12"/>
      <c r="I71" s="12"/>
      <c r="J71" s="74"/>
      <c r="K71" s="12"/>
      <c r="L71" s="12"/>
      <c r="M71" s="2"/>
      <c r="N71" s="12"/>
      <c r="O71" s="12"/>
    </row>
    <row r="72" spans="1:15" s="73" customFormat="1" x14ac:dyDescent="0.25">
      <c r="A72" s="43">
        <v>1.25</v>
      </c>
      <c r="C72" s="73">
        <v>0.06</v>
      </c>
      <c r="H72" s="12"/>
      <c r="I72" s="12"/>
      <c r="J72" s="74"/>
      <c r="K72" s="12"/>
      <c r="L72" s="12"/>
      <c r="M72" s="2"/>
      <c r="N72" s="12"/>
      <c r="O72" s="12"/>
    </row>
    <row r="73" spans="1:15" s="73" customFormat="1" x14ac:dyDescent="0.25">
      <c r="A73" s="43">
        <v>1.5</v>
      </c>
      <c r="C73" s="73">
        <v>7.0000000000000007E-2</v>
      </c>
      <c r="H73" s="12"/>
      <c r="I73" s="12"/>
      <c r="J73" s="74"/>
      <c r="K73" s="12"/>
      <c r="L73" s="12"/>
      <c r="M73" s="2"/>
      <c r="N73" s="12"/>
      <c r="O73" s="12"/>
    </row>
    <row r="74" spans="1:15" s="73" customFormat="1" x14ac:dyDescent="0.25">
      <c r="A74" s="43">
        <v>1.75</v>
      </c>
      <c r="C74" s="73">
        <v>0.08</v>
      </c>
      <c r="H74" s="12"/>
      <c r="I74" s="12"/>
      <c r="J74" s="74"/>
      <c r="K74" s="12"/>
      <c r="L74" s="12"/>
      <c r="M74" s="2"/>
      <c r="N74" s="12"/>
      <c r="O74" s="12"/>
    </row>
    <row r="75" spans="1:15" s="73" customFormat="1" x14ac:dyDescent="0.25">
      <c r="A75" s="43">
        <v>2</v>
      </c>
      <c r="C75" s="73">
        <v>0.09</v>
      </c>
      <c r="H75" s="12"/>
      <c r="I75" s="12"/>
      <c r="J75" s="74"/>
      <c r="K75" s="12"/>
      <c r="L75" s="12"/>
      <c r="M75" s="2"/>
      <c r="N75" s="12"/>
      <c r="O75" s="12"/>
    </row>
    <row r="76" spans="1:15" s="73" customFormat="1" x14ac:dyDescent="0.25">
      <c r="A76" s="43">
        <v>2.25</v>
      </c>
      <c r="C76" s="73">
        <v>0.1</v>
      </c>
      <c r="H76" s="12"/>
      <c r="I76" s="12"/>
      <c r="J76" s="74"/>
      <c r="K76" s="12"/>
      <c r="L76" s="12"/>
      <c r="M76" s="2"/>
      <c r="N76" s="12"/>
      <c r="O76" s="12"/>
    </row>
    <row r="77" spans="1:15" s="73" customFormat="1" x14ac:dyDescent="0.25">
      <c r="A77" s="43">
        <v>2.5</v>
      </c>
      <c r="C77" s="73">
        <v>0.11</v>
      </c>
      <c r="H77" s="12"/>
      <c r="I77" s="12"/>
      <c r="J77" s="74"/>
      <c r="K77" s="12"/>
      <c r="L77" s="12"/>
      <c r="M77" s="2"/>
      <c r="N77" s="12"/>
      <c r="O77" s="12"/>
    </row>
    <row r="78" spans="1:15" s="73" customFormat="1" x14ac:dyDescent="0.25">
      <c r="A78" s="43">
        <v>2.75</v>
      </c>
      <c r="C78" s="73">
        <v>0.12</v>
      </c>
      <c r="H78" s="12"/>
      <c r="I78" s="12"/>
      <c r="J78" s="74"/>
      <c r="K78" s="12"/>
      <c r="L78" s="12"/>
      <c r="M78" s="2"/>
      <c r="N78" s="12"/>
      <c r="O78" s="12"/>
    </row>
    <row r="79" spans="1:15" s="73" customFormat="1" x14ac:dyDescent="0.25">
      <c r="A79" s="43">
        <v>3</v>
      </c>
      <c r="C79" s="73">
        <v>0.13</v>
      </c>
      <c r="H79" s="12"/>
      <c r="I79" s="12"/>
      <c r="J79" s="74"/>
      <c r="K79" s="12"/>
      <c r="L79" s="12"/>
      <c r="M79" s="2"/>
      <c r="N79" s="12"/>
      <c r="O79" s="12"/>
    </row>
    <row r="80" spans="1:15" s="73" customFormat="1" x14ac:dyDescent="0.25">
      <c r="A80" s="43">
        <v>3.25</v>
      </c>
      <c r="C80" s="73">
        <v>0.14000000000000001</v>
      </c>
      <c r="H80" s="12"/>
      <c r="I80" s="12"/>
      <c r="J80" s="74"/>
      <c r="K80" s="12"/>
      <c r="L80" s="12"/>
      <c r="M80" s="2"/>
      <c r="N80" s="12"/>
      <c r="O80" s="12"/>
    </row>
    <row r="81" spans="1:15" s="73" customFormat="1" x14ac:dyDescent="0.25">
      <c r="A81" s="43">
        <v>3.5</v>
      </c>
      <c r="C81" s="73">
        <v>0.15</v>
      </c>
      <c r="H81" s="12"/>
      <c r="I81" s="12"/>
      <c r="J81" s="74"/>
      <c r="K81" s="12"/>
      <c r="L81" s="12"/>
      <c r="M81" s="2"/>
      <c r="N81" s="12"/>
      <c r="O81" s="12"/>
    </row>
    <row r="82" spans="1:15" s="73" customFormat="1" x14ac:dyDescent="0.25">
      <c r="A82" s="43">
        <v>3.75</v>
      </c>
      <c r="C82" s="73">
        <v>0.16</v>
      </c>
      <c r="H82" s="12"/>
      <c r="I82" s="12"/>
      <c r="J82" s="74"/>
      <c r="K82" s="12"/>
      <c r="L82" s="12"/>
      <c r="M82" s="2"/>
      <c r="N82" s="12"/>
      <c r="O82" s="12"/>
    </row>
    <row r="83" spans="1:15" s="73" customFormat="1" x14ac:dyDescent="0.25">
      <c r="A83" s="43">
        <v>4</v>
      </c>
      <c r="C83" s="73">
        <v>0.17</v>
      </c>
      <c r="H83" s="12"/>
      <c r="I83" s="12"/>
      <c r="J83" s="74"/>
      <c r="K83" s="12"/>
      <c r="L83" s="12"/>
      <c r="M83" s="2"/>
      <c r="N83" s="12"/>
      <c r="O83" s="12"/>
    </row>
    <row r="84" spans="1:15" s="73" customFormat="1" x14ac:dyDescent="0.25">
      <c r="A84" s="43">
        <v>4.25</v>
      </c>
      <c r="C84" s="73">
        <v>0.18</v>
      </c>
      <c r="H84" s="12"/>
      <c r="I84" s="12"/>
      <c r="J84" s="74"/>
      <c r="K84" s="12"/>
      <c r="L84" s="12"/>
      <c r="M84" s="2"/>
      <c r="N84" s="12"/>
      <c r="O84" s="12"/>
    </row>
    <row r="85" spans="1:15" s="73" customFormat="1" x14ac:dyDescent="0.25">
      <c r="A85" s="43">
        <v>4.5</v>
      </c>
      <c r="C85" s="73">
        <v>0.19</v>
      </c>
      <c r="H85" s="12"/>
      <c r="I85" s="12"/>
      <c r="J85" s="74"/>
      <c r="K85" s="12"/>
      <c r="L85" s="12"/>
      <c r="M85" s="2"/>
      <c r="N85" s="12"/>
      <c r="O85" s="12"/>
    </row>
    <row r="86" spans="1:15" s="73" customFormat="1" x14ac:dyDescent="0.25">
      <c r="A86" s="43">
        <v>4.75</v>
      </c>
      <c r="C86" s="73">
        <v>0.2</v>
      </c>
      <c r="H86" s="12"/>
      <c r="I86" s="12"/>
      <c r="J86" s="74"/>
      <c r="K86" s="12"/>
      <c r="L86" s="12"/>
      <c r="M86" s="2"/>
      <c r="N86" s="12"/>
      <c r="O86" s="12"/>
    </row>
    <row r="87" spans="1:15" s="73" customFormat="1" x14ac:dyDescent="0.25">
      <c r="A87" s="43">
        <v>5</v>
      </c>
      <c r="C87" s="73">
        <v>0.21</v>
      </c>
      <c r="H87" s="12"/>
      <c r="I87" s="12"/>
      <c r="J87" s="74"/>
      <c r="K87" s="12"/>
      <c r="L87" s="12"/>
      <c r="M87" s="2"/>
      <c r="N87" s="12"/>
      <c r="O87" s="12"/>
    </row>
    <row r="88" spans="1:15" s="73" customFormat="1" x14ac:dyDescent="0.25">
      <c r="A88" s="43">
        <v>5.25</v>
      </c>
      <c r="C88" s="73">
        <v>0.22</v>
      </c>
      <c r="H88" s="12"/>
      <c r="I88" s="12"/>
      <c r="J88" s="74"/>
      <c r="K88" s="12"/>
      <c r="L88" s="12"/>
      <c r="M88" s="2"/>
      <c r="N88" s="12"/>
      <c r="O88" s="12"/>
    </row>
    <row r="89" spans="1:15" s="73" customFormat="1" x14ac:dyDescent="0.25">
      <c r="A89" s="43">
        <v>5.5</v>
      </c>
      <c r="C89" s="73">
        <v>0.23</v>
      </c>
      <c r="H89" s="12"/>
      <c r="I89" s="12"/>
      <c r="J89" s="74"/>
      <c r="K89" s="12"/>
      <c r="L89" s="12"/>
      <c r="M89" s="2"/>
      <c r="N89" s="12"/>
      <c r="O89" s="12"/>
    </row>
    <row r="90" spans="1:15" s="73" customFormat="1" x14ac:dyDescent="0.25">
      <c r="A90" s="43">
        <v>5.75</v>
      </c>
      <c r="C90" s="73">
        <v>0.24</v>
      </c>
      <c r="H90" s="12"/>
      <c r="I90" s="12"/>
      <c r="J90" s="74"/>
      <c r="K90" s="12"/>
      <c r="L90" s="12"/>
      <c r="M90" s="2"/>
      <c r="N90" s="12"/>
      <c r="O90" s="12"/>
    </row>
    <row r="91" spans="1:15" s="73" customFormat="1" x14ac:dyDescent="0.25">
      <c r="A91" s="43">
        <v>6</v>
      </c>
      <c r="C91" s="73">
        <v>0.25</v>
      </c>
      <c r="H91" s="12"/>
      <c r="I91" s="12"/>
      <c r="J91" s="74"/>
      <c r="K91" s="12"/>
      <c r="L91" s="12"/>
      <c r="M91" s="2"/>
      <c r="N91" s="12"/>
      <c r="O91" s="12"/>
    </row>
    <row r="92" spans="1:15" s="73" customFormat="1" x14ac:dyDescent="0.25">
      <c r="A92" s="43">
        <v>6.25</v>
      </c>
      <c r="C92" s="73">
        <v>0.26</v>
      </c>
      <c r="H92" s="12"/>
      <c r="I92" s="12"/>
      <c r="J92" s="74"/>
      <c r="K92" s="12"/>
      <c r="L92" s="12"/>
      <c r="M92" s="2"/>
      <c r="N92" s="12"/>
      <c r="O92" s="12"/>
    </row>
    <row r="93" spans="1:15" s="73" customFormat="1" x14ac:dyDescent="0.25">
      <c r="A93" s="43">
        <v>6.5</v>
      </c>
      <c r="C93" s="73">
        <v>0.27</v>
      </c>
      <c r="H93" s="12"/>
      <c r="I93" s="12"/>
      <c r="J93" s="74"/>
      <c r="K93" s="12"/>
      <c r="L93" s="12"/>
      <c r="M93" s="2"/>
      <c r="N93" s="12"/>
      <c r="O93" s="12"/>
    </row>
    <row r="94" spans="1:15" s="73" customFormat="1" x14ac:dyDescent="0.25">
      <c r="A94" s="43">
        <v>6.75</v>
      </c>
      <c r="C94" s="73">
        <v>0.28000000000000003</v>
      </c>
      <c r="H94" s="12"/>
      <c r="I94" s="12"/>
      <c r="J94" s="74"/>
      <c r="K94" s="12"/>
      <c r="L94" s="12"/>
      <c r="M94" s="2"/>
      <c r="N94" s="12"/>
      <c r="O94" s="12"/>
    </row>
    <row r="95" spans="1:15" s="73" customFormat="1" x14ac:dyDescent="0.25">
      <c r="A95" s="43">
        <v>7</v>
      </c>
      <c r="C95" s="73">
        <v>0.28999999999999998</v>
      </c>
      <c r="H95" s="12"/>
      <c r="I95" s="12"/>
      <c r="J95" s="74"/>
      <c r="K95" s="12"/>
      <c r="L95" s="12"/>
      <c r="M95" s="2"/>
      <c r="N95" s="12"/>
      <c r="O95" s="12"/>
    </row>
    <row r="96" spans="1:15" s="73" customFormat="1" x14ac:dyDescent="0.25">
      <c r="A96" s="43">
        <v>7.25</v>
      </c>
      <c r="C96" s="73">
        <v>0.3</v>
      </c>
      <c r="H96" s="12"/>
      <c r="I96" s="12"/>
      <c r="J96" s="74"/>
      <c r="K96" s="12"/>
      <c r="L96" s="12"/>
      <c r="M96" s="2"/>
      <c r="N96" s="12"/>
      <c r="O96" s="12"/>
    </row>
    <row r="97" spans="1:15" s="73" customFormat="1" x14ac:dyDescent="0.25">
      <c r="A97" s="43">
        <v>7.5</v>
      </c>
      <c r="C97" s="73">
        <v>0.31</v>
      </c>
      <c r="H97" s="12"/>
      <c r="I97" s="12"/>
      <c r="J97" s="74"/>
      <c r="K97" s="12"/>
      <c r="L97" s="12"/>
      <c r="M97" s="2"/>
      <c r="N97" s="12"/>
      <c r="O97" s="12"/>
    </row>
    <row r="98" spans="1:15" s="73" customFormat="1" x14ac:dyDescent="0.25">
      <c r="A98" s="43">
        <v>7.75</v>
      </c>
      <c r="C98" s="73">
        <v>0.32</v>
      </c>
      <c r="H98" s="12"/>
      <c r="I98" s="12"/>
      <c r="J98" s="74"/>
      <c r="K98" s="12"/>
      <c r="L98" s="12"/>
      <c r="M98" s="2"/>
      <c r="N98" s="12"/>
      <c r="O98" s="12"/>
    </row>
    <row r="99" spans="1:15" s="73" customFormat="1" x14ac:dyDescent="0.25">
      <c r="A99" s="43">
        <v>8</v>
      </c>
      <c r="C99" s="73">
        <v>0.33</v>
      </c>
      <c r="H99" s="12"/>
      <c r="I99" s="12"/>
      <c r="J99" s="74"/>
      <c r="K99" s="12"/>
      <c r="L99" s="12"/>
      <c r="M99" s="2"/>
      <c r="N99" s="12"/>
      <c r="O99" s="12"/>
    </row>
    <row r="100" spans="1:15" s="73" customFormat="1" x14ac:dyDescent="0.25">
      <c r="A100" s="43">
        <v>8.25</v>
      </c>
      <c r="C100" s="73">
        <v>0.34</v>
      </c>
      <c r="H100" s="12"/>
      <c r="I100" s="12"/>
      <c r="J100" s="74"/>
      <c r="K100" s="12"/>
      <c r="L100" s="12"/>
      <c r="M100" s="2"/>
      <c r="N100" s="12"/>
      <c r="O100" s="12"/>
    </row>
    <row r="101" spans="1:15" s="73" customFormat="1" x14ac:dyDescent="0.25">
      <c r="A101" s="43">
        <v>8.5</v>
      </c>
      <c r="C101" s="73">
        <v>0.35</v>
      </c>
      <c r="H101" s="12"/>
      <c r="I101" s="12"/>
      <c r="J101" s="74"/>
      <c r="K101" s="12"/>
      <c r="L101" s="12"/>
      <c r="M101" s="2"/>
      <c r="N101" s="12"/>
      <c r="O101" s="12"/>
    </row>
    <row r="102" spans="1:15" s="73" customFormat="1" x14ac:dyDescent="0.25">
      <c r="A102" s="43">
        <v>8.75</v>
      </c>
      <c r="C102" s="73">
        <v>0.36</v>
      </c>
      <c r="H102" s="12"/>
      <c r="I102" s="12"/>
      <c r="J102" s="74"/>
      <c r="K102" s="12"/>
      <c r="L102" s="12"/>
      <c r="M102" s="2"/>
      <c r="N102" s="12"/>
      <c r="O102" s="12"/>
    </row>
    <row r="103" spans="1:15" s="73" customFormat="1" x14ac:dyDescent="0.25">
      <c r="A103" s="43">
        <v>9</v>
      </c>
      <c r="C103" s="73">
        <v>0.37</v>
      </c>
      <c r="H103" s="12"/>
      <c r="I103" s="12"/>
      <c r="J103" s="74"/>
      <c r="K103" s="12"/>
      <c r="L103" s="12"/>
      <c r="M103" s="2"/>
      <c r="N103" s="12"/>
      <c r="O103" s="12"/>
    </row>
    <row r="104" spans="1:15" s="73" customFormat="1" x14ac:dyDescent="0.25">
      <c r="A104" s="43">
        <v>9.25</v>
      </c>
      <c r="C104" s="73">
        <v>0.38</v>
      </c>
      <c r="H104" s="12"/>
      <c r="I104" s="12"/>
      <c r="J104" s="74"/>
      <c r="K104" s="12"/>
      <c r="L104" s="12"/>
      <c r="M104" s="2"/>
      <c r="N104" s="12"/>
      <c r="O104" s="12"/>
    </row>
    <row r="105" spans="1:15" s="73" customFormat="1" x14ac:dyDescent="0.25">
      <c r="A105" s="43">
        <v>9.5</v>
      </c>
      <c r="C105" s="73">
        <v>0.39</v>
      </c>
      <c r="H105" s="12"/>
      <c r="I105" s="12"/>
      <c r="J105" s="74"/>
      <c r="K105" s="12"/>
      <c r="L105" s="12"/>
      <c r="M105" s="2"/>
      <c r="N105" s="12"/>
      <c r="O105" s="12"/>
    </row>
    <row r="106" spans="1:15" s="73" customFormat="1" x14ac:dyDescent="0.25">
      <c r="A106" s="43">
        <v>9.75</v>
      </c>
      <c r="C106" s="73">
        <v>0.4</v>
      </c>
      <c r="H106" s="12"/>
      <c r="I106" s="12"/>
      <c r="J106" s="74"/>
      <c r="K106" s="12"/>
      <c r="L106" s="12"/>
      <c r="M106" s="2"/>
      <c r="N106" s="12"/>
      <c r="O106" s="12"/>
    </row>
    <row r="107" spans="1:15" s="73" customFormat="1" x14ac:dyDescent="0.25">
      <c r="A107" s="43">
        <v>10</v>
      </c>
      <c r="C107" s="73">
        <v>0.41</v>
      </c>
      <c r="H107" s="12"/>
      <c r="I107" s="12"/>
      <c r="J107" s="74"/>
      <c r="K107" s="12"/>
      <c r="L107" s="12"/>
      <c r="M107" s="2"/>
      <c r="N107" s="12"/>
      <c r="O107" s="12"/>
    </row>
    <row r="108" spans="1:15" s="73" customFormat="1" x14ac:dyDescent="0.25">
      <c r="A108" s="43">
        <v>10.25</v>
      </c>
      <c r="C108" s="73">
        <v>0.42</v>
      </c>
      <c r="H108" s="12"/>
      <c r="I108" s="12"/>
      <c r="J108" s="74"/>
      <c r="K108" s="12"/>
      <c r="L108" s="12"/>
      <c r="M108" s="2"/>
      <c r="N108" s="12"/>
      <c r="O108" s="12"/>
    </row>
    <row r="109" spans="1:15" s="73" customFormat="1" x14ac:dyDescent="0.25">
      <c r="A109" s="43">
        <v>10.5</v>
      </c>
      <c r="C109" s="73">
        <v>0.43</v>
      </c>
      <c r="H109" s="12"/>
      <c r="I109" s="12"/>
      <c r="J109" s="74"/>
      <c r="K109" s="12"/>
      <c r="L109" s="12"/>
      <c r="M109" s="2"/>
      <c r="N109" s="12"/>
      <c r="O109" s="12"/>
    </row>
    <row r="110" spans="1:15" s="73" customFormat="1" x14ac:dyDescent="0.25">
      <c r="A110" s="43">
        <v>10.75</v>
      </c>
      <c r="C110" s="73">
        <v>0.44</v>
      </c>
      <c r="H110" s="12"/>
      <c r="I110" s="12"/>
      <c r="J110" s="74"/>
      <c r="K110" s="12"/>
      <c r="L110" s="12"/>
      <c r="M110" s="2"/>
      <c r="N110" s="12"/>
      <c r="O110" s="12"/>
    </row>
    <row r="111" spans="1:15" s="73" customFormat="1" x14ac:dyDescent="0.25">
      <c r="A111" s="43">
        <v>11</v>
      </c>
      <c r="C111" s="73">
        <v>0.45</v>
      </c>
      <c r="H111" s="12"/>
      <c r="I111" s="12"/>
      <c r="J111" s="74"/>
      <c r="K111" s="12"/>
      <c r="L111" s="12"/>
      <c r="M111" s="2"/>
      <c r="N111" s="12"/>
      <c r="O111" s="12"/>
    </row>
    <row r="112" spans="1:15" s="73" customFormat="1" x14ac:dyDescent="0.25">
      <c r="A112" s="43">
        <v>11.25</v>
      </c>
      <c r="C112" s="73">
        <v>0.46</v>
      </c>
      <c r="H112" s="12"/>
      <c r="I112" s="12"/>
      <c r="J112" s="74"/>
      <c r="K112" s="12"/>
      <c r="L112" s="12"/>
      <c r="M112" s="2"/>
      <c r="N112" s="12"/>
      <c r="O112" s="12"/>
    </row>
    <row r="113" spans="1:15" s="73" customFormat="1" x14ac:dyDescent="0.25">
      <c r="A113" s="43">
        <v>11.5</v>
      </c>
      <c r="C113" s="73">
        <v>0.47</v>
      </c>
      <c r="H113" s="12"/>
      <c r="I113" s="12"/>
      <c r="J113" s="74"/>
      <c r="K113" s="12"/>
      <c r="L113" s="12"/>
      <c r="M113" s="2"/>
      <c r="N113" s="12"/>
      <c r="O113" s="12"/>
    </row>
    <row r="114" spans="1:15" s="73" customFormat="1" x14ac:dyDescent="0.25">
      <c r="A114" s="43">
        <v>11.75</v>
      </c>
      <c r="C114" s="73">
        <v>0.48</v>
      </c>
      <c r="H114" s="12"/>
      <c r="I114" s="12"/>
      <c r="J114" s="74"/>
      <c r="K114" s="12"/>
      <c r="L114" s="12"/>
      <c r="M114" s="2"/>
      <c r="N114" s="12"/>
      <c r="O114" s="12"/>
    </row>
    <row r="115" spans="1:15" s="73" customFormat="1" x14ac:dyDescent="0.25">
      <c r="A115" s="43">
        <v>12</v>
      </c>
      <c r="C115" s="73">
        <v>0.49</v>
      </c>
      <c r="H115" s="12"/>
      <c r="I115" s="12"/>
      <c r="J115" s="74"/>
      <c r="K115" s="12"/>
      <c r="L115" s="12"/>
      <c r="M115" s="2"/>
      <c r="N115" s="12"/>
      <c r="O115" s="12"/>
    </row>
    <row r="116" spans="1:15" s="73" customFormat="1" x14ac:dyDescent="0.25">
      <c r="A116" s="43">
        <v>12.25</v>
      </c>
      <c r="C116" s="73">
        <v>0.5</v>
      </c>
      <c r="H116" s="12"/>
      <c r="I116" s="12"/>
      <c r="J116" s="74"/>
      <c r="K116" s="12"/>
      <c r="L116" s="12"/>
      <c r="M116" s="2"/>
      <c r="N116" s="12"/>
      <c r="O116" s="12"/>
    </row>
    <row r="117" spans="1:15" s="73" customFormat="1" x14ac:dyDescent="0.25">
      <c r="A117" s="43">
        <v>12.5</v>
      </c>
      <c r="C117" s="73">
        <v>0.51</v>
      </c>
      <c r="H117" s="12"/>
      <c r="I117" s="12"/>
      <c r="J117" s="74"/>
      <c r="K117" s="12"/>
      <c r="L117" s="12"/>
      <c r="M117" s="2"/>
      <c r="N117" s="12"/>
      <c r="O117" s="12"/>
    </row>
    <row r="118" spans="1:15" s="73" customFormat="1" x14ac:dyDescent="0.25">
      <c r="A118" s="43">
        <v>12.75</v>
      </c>
      <c r="C118" s="73">
        <v>0.52</v>
      </c>
      <c r="H118" s="12"/>
      <c r="I118" s="12"/>
      <c r="J118" s="74"/>
      <c r="K118" s="12"/>
      <c r="L118" s="12"/>
      <c r="M118" s="2"/>
      <c r="N118" s="12"/>
      <c r="O118" s="12"/>
    </row>
    <row r="119" spans="1:15" s="73" customFormat="1" x14ac:dyDescent="0.25">
      <c r="A119" s="43">
        <v>13</v>
      </c>
      <c r="C119" s="73">
        <v>0.53</v>
      </c>
      <c r="H119" s="12"/>
      <c r="I119" s="12"/>
      <c r="J119" s="74"/>
      <c r="K119" s="12"/>
      <c r="L119" s="12"/>
      <c r="M119" s="2"/>
      <c r="N119" s="12"/>
      <c r="O119" s="12"/>
    </row>
    <row r="120" spans="1:15" s="73" customFormat="1" x14ac:dyDescent="0.25">
      <c r="A120" s="43">
        <v>13.25</v>
      </c>
      <c r="C120" s="73">
        <v>0.54</v>
      </c>
      <c r="H120" s="12"/>
      <c r="I120" s="12"/>
      <c r="J120" s="74"/>
      <c r="K120" s="12"/>
      <c r="L120" s="12"/>
      <c r="M120" s="2"/>
      <c r="N120" s="12"/>
      <c r="O120" s="12"/>
    </row>
    <row r="121" spans="1:15" s="73" customFormat="1" x14ac:dyDescent="0.25">
      <c r="A121" s="43">
        <v>13.5</v>
      </c>
      <c r="C121" s="73">
        <v>0.55000000000000004</v>
      </c>
      <c r="H121" s="12"/>
      <c r="I121" s="12"/>
      <c r="J121" s="74"/>
      <c r="K121" s="12"/>
      <c r="L121" s="12"/>
      <c r="M121" s="2"/>
      <c r="N121" s="12"/>
      <c r="O121" s="12"/>
    </row>
    <row r="122" spans="1:15" s="73" customFormat="1" x14ac:dyDescent="0.25">
      <c r="A122" s="43">
        <v>13.75</v>
      </c>
      <c r="C122" s="73">
        <v>0.56000000000000005</v>
      </c>
      <c r="H122" s="12"/>
      <c r="I122" s="12"/>
      <c r="J122" s="74"/>
      <c r="K122" s="12"/>
      <c r="L122" s="12"/>
      <c r="M122" s="2"/>
      <c r="N122" s="12"/>
      <c r="O122" s="12"/>
    </row>
    <row r="123" spans="1:15" s="73" customFormat="1" x14ac:dyDescent="0.25">
      <c r="A123" s="43">
        <v>14</v>
      </c>
      <c r="C123" s="73">
        <v>0.56999999999999995</v>
      </c>
      <c r="H123" s="12"/>
      <c r="I123" s="12"/>
      <c r="J123" s="74"/>
      <c r="K123" s="12"/>
      <c r="L123" s="12"/>
      <c r="M123" s="2"/>
      <c r="N123" s="12"/>
      <c r="O123" s="12"/>
    </row>
    <row r="124" spans="1:15" s="73" customFormat="1" x14ac:dyDescent="0.25">
      <c r="A124" s="43">
        <v>14.25</v>
      </c>
      <c r="C124" s="73">
        <v>0.57999999999999996</v>
      </c>
      <c r="H124" s="12"/>
      <c r="I124" s="12"/>
      <c r="J124" s="74"/>
      <c r="K124" s="12"/>
      <c r="L124" s="12"/>
      <c r="M124" s="2"/>
      <c r="N124" s="12"/>
      <c r="O124" s="12"/>
    </row>
    <row r="125" spans="1:15" s="73" customFormat="1" x14ac:dyDescent="0.25">
      <c r="A125" s="43">
        <v>14.5</v>
      </c>
      <c r="C125" s="73">
        <v>0.59</v>
      </c>
      <c r="H125" s="12"/>
      <c r="I125" s="12"/>
      <c r="J125" s="74"/>
      <c r="K125" s="12"/>
      <c r="L125" s="12"/>
      <c r="M125" s="2"/>
      <c r="N125" s="12"/>
      <c r="O125" s="12"/>
    </row>
    <row r="126" spans="1:15" s="73" customFormat="1" x14ac:dyDescent="0.25">
      <c r="A126" s="43">
        <v>14.75</v>
      </c>
      <c r="C126" s="73">
        <v>0.6</v>
      </c>
      <c r="H126" s="12"/>
      <c r="I126" s="12"/>
      <c r="J126" s="74"/>
      <c r="K126" s="12"/>
      <c r="L126" s="12"/>
      <c r="M126" s="2"/>
      <c r="N126" s="12"/>
      <c r="O126" s="12"/>
    </row>
    <row r="127" spans="1:15" s="73" customFormat="1" x14ac:dyDescent="0.25">
      <c r="A127" s="43">
        <v>15</v>
      </c>
      <c r="C127" s="73">
        <v>0.61</v>
      </c>
      <c r="H127" s="12"/>
      <c r="I127" s="12"/>
      <c r="J127" s="74"/>
      <c r="K127" s="12"/>
      <c r="L127" s="12"/>
      <c r="M127" s="2"/>
      <c r="N127" s="12"/>
      <c r="O127" s="12"/>
    </row>
    <row r="128" spans="1:15" s="73" customFormat="1" x14ac:dyDescent="0.25">
      <c r="A128" s="43">
        <v>15.25</v>
      </c>
      <c r="C128" s="73">
        <v>0.62</v>
      </c>
      <c r="H128" s="12"/>
      <c r="I128" s="12"/>
      <c r="J128" s="74"/>
      <c r="K128" s="12"/>
      <c r="L128" s="12"/>
      <c r="M128" s="2"/>
      <c r="N128" s="12"/>
      <c r="O128" s="12"/>
    </row>
    <row r="129" spans="1:15" s="73" customFormat="1" x14ac:dyDescent="0.25">
      <c r="A129" s="43">
        <v>15.5</v>
      </c>
      <c r="C129" s="73">
        <v>0.63</v>
      </c>
      <c r="H129" s="12"/>
      <c r="I129" s="12"/>
      <c r="J129" s="74"/>
      <c r="K129" s="12"/>
      <c r="L129" s="12"/>
      <c r="M129" s="2"/>
      <c r="N129" s="12"/>
      <c r="O129" s="12"/>
    </row>
    <row r="130" spans="1:15" s="73" customFormat="1" x14ac:dyDescent="0.25">
      <c r="A130" s="43">
        <v>15.75</v>
      </c>
      <c r="C130" s="73">
        <v>0.64</v>
      </c>
      <c r="H130" s="12"/>
      <c r="I130" s="12"/>
      <c r="J130" s="74"/>
      <c r="K130" s="12"/>
      <c r="L130" s="12"/>
      <c r="M130" s="2"/>
      <c r="N130" s="12"/>
      <c r="O130" s="12"/>
    </row>
    <row r="131" spans="1:15" s="73" customFormat="1" x14ac:dyDescent="0.25">
      <c r="A131" s="43">
        <v>16</v>
      </c>
      <c r="C131" s="73">
        <v>0.65</v>
      </c>
      <c r="H131" s="12"/>
      <c r="I131" s="12"/>
      <c r="J131" s="74"/>
      <c r="K131" s="12"/>
      <c r="L131" s="12"/>
      <c r="M131" s="2"/>
      <c r="N131" s="12"/>
      <c r="O131" s="12"/>
    </row>
    <row r="132" spans="1:15" s="73" customFormat="1" x14ac:dyDescent="0.25">
      <c r="A132" s="43">
        <v>16.25</v>
      </c>
      <c r="C132" s="73">
        <v>0.66</v>
      </c>
      <c r="H132" s="12"/>
      <c r="I132" s="12"/>
      <c r="J132" s="74"/>
      <c r="K132" s="12"/>
      <c r="L132" s="12"/>
      <c r="M132" s="2"/>
      <c r="N132" s="12"/>
      <c r="O132" s="12"/>
    </row>
    <row r="133" spans="1:15" s="73" customFormat="1" x14ac:dyDescent="0.25">
      <c r="A133" s="43">
        <v>16.5</v>
      </c>
      <c r="C133" s="73">
        <v>0.67</v>
      </c>
      <c r="H133" s="12"/>
      <c r="I133" s="12"/>
      <c r="J133" s="74"/>
      <c r="K133" s="12"/>
      <c r="L133" s="12"/>
      <c r="M133" s="2"/>
      <c r="N133" s="12"/>
      <c r="O133" s="12"/>
    </row>
    <row r="134" spans="1:15" s="73" customFormat="1" x14ac:dyDescent="0.25">
      <c r="A134" s="43">
        <v>16.75</v>
      </c>
      <c r="C134" s="73">
        <v>0.68</v>
      </c>
      <c r="H134" s="12"/>
      <c r="I134" s="12"/>
      <c r="J134" s="74"/>
      <c r="K134" s="12"/>
      <c r="L134" s="12"/>
      <c r="M134" s="2"/>
      <c r="N134" s="12"/>
      <c r="O134" s="12"/>
    </row>
    <row r="135" spans="1:15" s="73" customFormat="1" x14ac:dyDescent="0.25">
      <c r="A135" s="43">
        <v>17</v>
      </c>
      <c r="C135" s="73">
        <v>0.69</v>
      </c>
      <c r="H135" s="12"/>
      <c r="I135" s="12"/>
      <c r="J135" s="74"/>
      <c r="K135" s="12"/>
      <c r="L135" s="12"/>
      <c r="M135" s="2"/>
      <c r="N135" s="12"/>
      <c r="O135" s="12"/>
    </row>
    <row r="136" spans="1:15" s="73" customFormat="1" x14ac:dyDescent="0.25">
      <c r="A136" s="43">
        <v>17.25</v>
      </c>
      <c r="C136" s="73">
        <v>0.7</v>
      </c>
      <c r="H136" s="12"/>
      <c r="I136" s="12"/>
      <c r="J136" s="74"/>
      <c r="K136" s="12"/>
      <c r="L136" s="12"/>
      <c r="M136" s="2"/>
      <c r="N136" s="12"/>
      <c r="O136" s="12"/>
    </row>
    <row r="137" spans="1:15" s="73" customFormat="1" x14ac:dyDescent="0.25">
      <c r="A137" s="43">
        <v>17.5</v>
      </c>
      <c r="C137" s="73">
        <v>0.71</v>
      </c>
      <c r="H137" s="12"/>
      <c r="I137" s="12"/>
      <c r="J137" s="74"/>
      <c r="K137" s="12"/>
      <c r="L137" s="12"/>
      <c r="M137" s="2"/>
      <c r="N137" s="12"/>
      <c r="O137" s="12"/>
    </row>
    <row r="138" spans="1:15" s="73" customFormat="1" x14ac:dyDescent="0.25">
      <c r="A138" s="43">
        <v>17.75</v>
      </c>
      <c r="C138" s="73">
        <v>0.72</v>
      </c>
      <c r="H138" s="12"/>
      <c r="I138" s="12"/>
      <c r="J138" s="74"/>
      <c r="K138" s="12"/>
      <c r="L138" s="12"/>
      <c r="M138" s="2"/>
      <c r="N138" s="12"/>
      <c r="O138" s="12"/>
    </row>
    <row r="139" spans="1:15" s="73" customFormat="1" x14ac:dyDescent="0.25">
      <c r="A139" s="43">
        <v>18</v>
      </c>
      <c r="C139" s="73">
        <v>0.73</v>
      </c>
      <c r="H139" s="12"/>
      <c r="I139" s="12"/>
      <c r="J139" s="74"/>
      <c r="K139" s="12"/>
      <c r="L139" s="12"/>
      <c r="M139" s="2"/>
      <c r="N139" s="12"/>
      <c r="O139" s="12"/>
    </row>
    <row r="140" spans="1:15" s="73" customFormat="1" x14ac:dyDescent="0.25">
      <c r="A140" s="43">
        <v>18.25</v>
      </c>
      <c r="C140" s="73">
        <v>0.74</v>
      </c>
      <c r="H140" s="12"/>
      <c r="I140" s="12"/>
      <c r="J140" s="74"/>
      <c r="K140" s="12"/>
      <c r="L140" s="12"/>
      <c r="M140" s="2"/>
      <c r="N140" s="12"/>
      <c r="O140" s="12"/>
    </row>
    <row r="141" spans="1:15" s="73" customFormat="1" x14ac:dyDescent="0.25">
      <c r="A141" s="43">
        <v>18.5</v>
      </c>
      <c r="C141" s="73">
        <v>0.75</v>
      </c>
      <c r="H141" s="12"/>
      <c r="I141" s="12"/>
      <c r="J141" s="74"/>
      <c r="K141" s="12"/>
      <c r="L141" s="12"/>
      <c r="M141" s="2"/>
      <c r="N141" s="12"/>
      <c r="O141" s="12"/>
    </row>
    <row r="142" spans="1:15" s="73" customFormat="1" x14ac:dyDescent="0.25">
      <c r="A142" s="43">
        <v>18.75</v>
      </c>
      <c r="C142" s="73">
        <v>0.76</v>
      </c>
      <c r="H142" s="12"/>
      <c r="I142" s="12"/>
      <c r="J142" s="74"/>
      <c r="K142" s="12"/>
      <c r="L142" s="12"/>
      <c r="M142" s="2"/>
      <c r="N142" s="12"/>
      <c r="O142" s="12"/>
    </row>
    <row r="143" spans="1:15" s="73" customFormat="1" x14ac:dyDescent="0.25">
      <c r="A143" s="43">
        <v>19</v>
      </c>
      <c r="C143" s="73">
        <v>0.77</v>
      </c>
      <c r="H143" s="12"/>
      <c r="I143" s="12"/>
      <c r="J143" s="74"/>
      <c r="K143" s="12"/>
      <c r="L143" s="12"/>
      <c r="M143" s="2"/>
      <c r="N143" s="12"/>
      <c r="O143" s="12"/>
    </row>
    <row r="144" spans="1:15" s="73" customFormat="1" x14ac:dyDescent="0.25">
      <c r="A144" s="43">
        <v>19.25</v>
      </c>
      <c r="C144" s="73">
        <v>0.78</v>
      </c>
      <c r="H144" s="12"/>
      <c r="I144" s="12"/>
      <c r="J144" s="74"/>
      <c r="K144" s="12"/>
      <c r="L144" s="12"/>
      <c r="M144" s="2"/>
      <c r="N144" s="12"/>
      <c r="O144" s="12"/>
    </row>
    <row r="145" spans="1:15" s="73" customFormat="1" x14ac:dyDescent="0.25">
      <c r="A145" s="43">
        <v>19.5</v>
      </c>
      <c r="C145" s="73">
        <v>0.79</v>
      </c>
      <c r="H145" s="12"/>
      <c r="I145" s="12"/>
      <c r="J145" s="74"/>
      <c r="K145" s="12"/>
      <c r="L145" s="12"/>
      <c r="M145" s="2"/>
      <c r="N145" s="12"/>
      <c r="O145" s="12"/>
    </row>
    <row r="146" spans="1:15" s="73" customFormat="1" x14ac:dyDescent="0.25">
      <c r="A146" s="43">
        <v>19.75</v>
      </c>
      <c r="C146" s="73">
        <v>0.8</v>
      </c>
      <c r="H146" s="12"/>
      <c r="I146" s="12"/>
      <c r="J146" s="74"/>
      <c r="K146" s="12"/>
      <c r="L146" s="12"/>
      <c r="M146" s="2"/>
      <c r="N146" s="12"/>
      <c r="O146" s="12"/>
    </row>
    <row r="147" spans="1:15" s="73" customFormat="1" x14ac:dyDescent="0.25">
      <c r="A147" s="43">
        <v>20</v>
      </c>
      <c r="C147" s="73">
        <v>0.81</v>
      </c>
      <c r="H147" s="12"/>
      <c r="I147" s="12"/>
      <c r="J147" s="74"/>
      <c r="K147" s="12"/>
      <c r="L147" s="12"/>
      <c r="M147" s="2"/>
      <c r="N147" s="12"/>
      <c r="O147" s="12"/>
    </row>
    <row r="148" spans="1:15" s="73" customFormat="1" x14ac:dyDescent="0.25">
      <c r="A148" s="43">
        <v>20.25</v>
      </c>
      <c r="C148" s="73">
        <v>0.82</v>
      </c>
      <c r="H148" s="12"/>
      <c r="I148" s="12"/>
      <c r="J148" s="74"/>
      <c r="K148" s="12"/>
      <c r="L148" s="12"/>
      <c r="M148" s="2"/>
      <c r="N148" s="12"/>
      <c r="O148" s="12"/>
    </row>
    <row r="149" spans="1:15" s="73" customFormat="1" x14ac:dyDescent="0.25">
      <c r="A149" s="43">
        <v>20.5</v>
      </c>
      <c r="C149" s="73">
        <v>0.83</v>
      </c>
      <c r="H149" s="12"/>
      <c r="I149" s="12"/>
      <c r="J149" s="74"/>
      <c r="K149" s="12"/>
      <c r="L149" s="12"/>
      <c r="M149" s="2"/>
      <c r="N149" s="12"/>
      <c r="O149" s="12"/>
    </row>
    <row r="150" spans="1:15" s="73" customFormat="1" x14ac:dyDescent="0.25">
      <c r="A150" s="43">
        <v>20.75</v>
      </c>
      <c r="C150" s="73">
        <v>0.84</v>
      </c>
      <c r="H150" s="12"/>
      <c r="I150" s="12"/>
      <c r="J150" s="74"/>
      <c r="K150" s="12"/>
      <c r="L150" s="12"/>
      <c r="M150" s="2"/>
      <c r="N150" s="12"/>
      <c r="O150" s="12"/>
    </row>
    <row r="151" spans="1:15" s="73" customFormat="1" x14ac:dyDescent="0.25">
      <c r="A151" s="43">
        <v>21</v>
      </c>
      <c r="C151" s="73">
        <v>0.85</v>
      </c>
      <c r="H151" s="12"/>
      <c r="I151" s="12"/>
      <c r="J151" s="74"/>
      <c r="K151" s="12"/>
      <c r="L151" s="12"/>
      <c r="M151" s="2"/>
      <c r="N151" s="12"/>
      <c r="O151" s="12"/>
    </row>
    <row r="152" spans="1:15" s="73" customFormat="1" x14ac:dyDescent="0.25">
      <c r="A152" s="43">
        <v>21.25</v>
      </c>
      <c r="C152" s="73">
        <v>0.86</v>
      </c>
      <c r="H152" s="12"/>
      <c r="I152" s="12"/>
      <c r="J152" s="74"/>
      <c r="K152" s="12"/>
      <c r="L152" s="12"/>
      <c r="M152" s="2"/>
      <c r="N152" s="12"/>
      <c r="O152" s="12"/>
    </row>
    <row r="153" spans="1:15" s="73" customFormat="1" x14ac:dyDescent="0.25">
      <c r="A153" s="43">
        <v>21.5</v>
      </c>
      <c r="C153" s="73">
        <v>0.87</v>
      </c>
      <c r="H153" s="12"/>
      <c r="I153" s="12"/>
      <c r="J153" s="74"/>
      <c r="K153" s="12"/>
      <c r="L153" s="12"/>
      <c r="M153" s="2"/>
      <c r="N153" s="12"/>
      <c r="O153" s="12"/>
    </row>
    <row r="154" spans="1:15" s="73" customFormat="1" x14ac:dyDescent="0.25">
      <c r="A154" s="43">
        <v>21.75</v>
      </c>
      <c r="C154" s="73">
        <v>0.88</v>
      </c>
      <c r="H154" s="12"/>
      <c r="I154" s="12"/>
      <c r="J154" s="74"/>
      <c r="K154" s="12"/>
      <c r="L154" s="12"/>
      <c r="M154" s="2"/>
      <c r="N154" s="12"/>
      <c r="O154" s="12"/>
    </row>
    <row r="155" spans="1:15" s="73" customFormat="1" x14ac:dyDescent="0.25">
      <c r="A155" s="43">
        <v>22</v>
      </c>
      <c r="C155" s="73">
        <v>0.89</v>
      </c>
      <c r="H155" s="12"/>
      <c r="I155" s="12"/>
      <c r="J155" s="74"/>
      <c r="K155" s="12"/>
      <c r="L155" s="12"/>
      <c r="M155" s="2"/>
      <c r="N155" s="12"/>
      <c r="O155" s="12"/>
    </row>
    <row r="156" spans="1:15" s="73" customFormat="1" x14ac:dyDescent="0.25">
      <c r="A156" s="43">
        <v>22.25</v>
      </c>
      <c r="C156" s="73">
        <v>0.9</v>
      </c>
      <c r="H156" s="12"/>
      <c r="I156" s="12"/>
      <c r="J156" s="74"/>
      <c r="K156" s="12"/>
      <c r="L156" s="12"/>
      <c r="M156" s="2"/>
      <c r="N156" s="12"/>
      <c r="O156" s="12"/>
    </row>
    <row r="157" spans="1:15" s="73" customFormat="1" x14ac:dyDescent="0.25">
      <c r="A157" s="43">
        <v>22.5</v>
      </c>
      <c r="C157" s="73">
        <v>0.91</v>
      </c>
      <c r="H157" s="12"/>
      <c r="I157" s="12"/>
      <c r="J157" s="74"/>
      <c r="K157" s="12"/>
      <c r="L157" s="12"/>
      <c r="M157" s="2"/>
      <c r="N157" s="12"/>
      <c r="O157" s="12"/>
    </row>
    <row r="158" spans="1:15" s="73" customFormat="1" x14ac:dyDescent="0.25">
      <c r="A158" s="43">
        <v>22.75</v>
      </c>
      <c r="C158" s="73">
        <v>0.92</v>
      </c>
      <c r="H158" s="12"/>
      <c r="I158" s="12"/>
      <c r="J158" s="74"/>
      <c r="K158" s="12"/>
      <c r="L158" s="12"/>
      <c r="M158" s="2"/>
      <c r="N158" s="12"/>
      <c r="O158" s="12"/>
    </row>
    <row r="159" spans="1:15" s="73" customFormat="1" x14ac:dyDescent="0.25">
      <c r="A159" s="43">
        <v>23</v>
      </c>
      <c r="C159" s="73">
        <v>0.93</v>
      </c>
      <c r="H159" s="12"/>
      <c r="I159" s="12"/>
      <c r="J159" s="74"/>
      <c r="K159" s="12"/>
      <c r="L159" s="12"/>
      <c r="M159" s="2"/>
      <c r="N159" s="12"/>
      <c r="O159" s="12"/>
    </row>
    <row r="160" spans="1:15" s="73" customFormat="1" x14ac:dyDescent="0.25">
      <c r="A160" s="43">
        <v>23.25</v>
      </c>
      <c r="C160" s="73">
        <v>0.94</v>
      </c>
      <c r="H160" s="12"/>
      <c r="I160" s="12"/>
      <c r="J160" s="74"/>
      <c r="K160" s="12"/>
      <c r="L160" s="12"/>
      <c r="M160" s="2"/>
      <c r="N160" s="12"/>
      <c r="O160" s="12"/>
    </row>
    <row r="161" spans="1:15" s="73" customFormat="1" x14ac:dyDescent="0.25">
      <c r="A161" s="43">
        <v>23.5</v>
      </c>
      <c r="C161" s="73">
        <v>0.95</v>
      </c>
      <c r="H161" s="12"/>
      <c r="I161" s="12"/>
      <c r="J161" s="74"/>
      <c r="K161" s="12"/>
      <c r="L161" s="12"/>
      <c r="M161" s="2"/>
      <c r="N161" s="12"/>
      <c r="O161" s="12"/>
    </row>
    <row r="162" spans="1:15" s="73" customFormat="1" x14ac:dyDescent="0.25">
      <c r="A162" s="43">
        <v>23.75</v>
      </c>
      <c r="C162" s="73">
        <v>0.96</v>
      </c>
      <c r="H162" s="12"/>
      <c r="I162" s="12"/>
      <c r="J162" s="74"/>
      <c r="K162" s="12"/>
      <c r="L162" s="12"/>
      <c r="M162" s="2"/>
      <c r="N162" s="12"/>
      <c r="O162" s="12"/>
    </row>
    <row r="163" spans="1:15" s="73" customFormat="1" x14ac:dyDescent="0.25">
      <c r="A163" s="43">
        <v>24</v>
      </c>
      <c r="C163" s="73">
        <v>0.97</v>
      </c>
      <c r="H163" s="12"/>
      <c r="I163" s="12"/>
      <c r="J163" s="74"/>
      <c r="K163" s="12"/>
      <c r="L163" s="12"/>
      <c r="M163" s="2"/>
      <c r="N163" s="12"/>
      <c r="O163" s="12"/>
    </row>
    <row r="164" spans="1:15" s="73" customFormat="1" x14ac:dyDescent="0.25">
      <c r="A164" s="9"/>
      <c r="C164" s="73">
        <v>0.98</v>
      </c>
      <c r="H164" s="12"/>
      <c r="I164" s="12"/>
      <c r="J164" s="74"/>
      <c r="K164" s="12"/>
      <c r="L164" s="12"/>
      <c r="M164" s="2"/>
      <c r="N164" s="12"/>
      <c r="O164" s="12"/>
    </row>
    <row r="165" spans="1:15" s="73" customFormat="1" x14ac:dyDescent="0.25">
      <c r="A165" s="9"/>
      <c r="C165" s="73">
        <v>0.99</v>
      </c>
      <c r="H165" s="12"/>
      <c r="I165" s="12"/>
      <c r="J165" s="74"/>
      <c r="K165" s="12"/>
      <c r="L165" s="12"/>
      <c r="M165" s="2"/>
      <c r="N165" s="12"/>
      <c r="O165" s="12"/>
    </row>
    <row r="166" spans="1:15" s="73" customFormat="1" x14ac:dyDescent="0.25">
      <c r="A166" s="9"/>
      <c r="C166" s="73">
        <v>1</v>
      </c>
      <c r="H166" s="12"/>
      <c r="I166" s="12"/>
      <c r="J166" s="74"/>
      <c r="K166" s="12"/>
      <c r="L166" s="12"/>
      <c r="M166" s="2"/>
      <c r="N166" s="12"/>
      <c r="O166" s="12"/>
    </row>
    <row r="167" spans="1:15" s="73" customFormat="1" x14ac:dyDescent="0.25">
      <c r="A167" s="9"/>
      <c r="H167" s="12"/>
      <c r="I167" s="12"/>
      <c r="J167" s="74"/>
      <c r="K167" s="12"/>
      <c r="L167" s="12"/>
      <c r="M167" s="2"/>
      <c r="N167" s="12"/>
      <c r="O167" s="12"/>
    </row>
    <row r="168" spans="1:15" s="73" customFormat="1" x14ac:dyDescent="0.25">
      <c r="A168" s="9"/>
      <c r="H168" s="12"/>
      <c r="I168" s="12"/>
      <c r="J168" s="74"/>
      <c r="K168" s="12"/>
      <c r="L168" s="12"/>
      <c r="M168" s="2"/>
      <c r="N168" s="12"/>
      <c r="O168" s="12"/>
    </row>
    <row r="169" spans="1:15" s="73" customFormat="1" x14ac:dyDescent="0.25">
      <c r="A169" s="9"/>
      <c r="H169" s="12"/>
      <c r="I169" s="12"/>
      <c r="J169" s="74"/>
      <c r="K169" s="12"/>
      <c r="L169" s="12"/>
      <c r="M169" s="2"/>
      <c r="N169" s="12"/>
      <c r="O169" s="12"/>
    </row>
    <row r="170" spans="1:15" s="73" customFormat="1" x14ac:dyDescent="0.25">
      <c r="A170" s="9"/>
      <c r="H170" s="12"/>
      <c r="I170" s="12"/>
      <c r="J170" s="74"/>
      <c r="K170" s="12"/>
      <c r="L170" s="12"/>
      <c r="M170" s="2"/>
      <c r="N170" s="12"/>
      <c r="O170" s="12"/>
    </row>
    <row r="171" spans="1:15" s="73" customFormat="1" x14ac:dyDescent="0.25">
      <c r="A171" s="9"/>
      <c r="H171" s="12"/>
      <c r="I171" s="12"/>
      <c r="J171" s="74"/>
      <c r="K171" s="12"/>
      <c r="L171" s="12"/>
      <c r="M171" s="2"/>
      <c r="N171" s="12"/>
      <c r="O171" s="12"/>
    </row>
    <row r="172" spans="1:15" s="73" customFormat="1" x14ac:dyDescent="0.25">
      <c r="A172" s="9"/>
      <c r="H172" s="12"/>
      <c r="I172" s="12"/>
      <c r="J172" s="74"/>
      <c r="K172" s="12"/>
      <c r="L172" s="12"/>
      <c r="M172" s="2"/>
      <c r="N172" s="12"/>
      <c r="O172" s="12"/>
    </row>
    <row r="173" spans="1:15" s="73" customFormat="1" x14ac:dyDescent="0.25">
      <c r="A173" s="9"/>
      <c r="H173" s="12"/>
      <c r="I173" s="12"/>
      <c r="J173" s="74"/>
      <c r="K173" s="12"/>
      <c r="L173" s="12"/>
      <c r="M173" s="2"/>
      <c r="N173" s="12"/>
      <c r="O173" s="12"/>
    </row>
    <row r="174" spans="1:15" s="73" customFormat="1" x14ac:dyDescent="0.25">
      <c r="A174" s="9"/>
      <c r="H174" s="12"/>
      <c r="I174" s="12"/>
      <c r="J174" s="74"/>
      <c r="K174" s="12"/>
      <c r="L174" s="12"/>
      <c r="M174" s="2"/>
      <c r="N174" s="12"/>
      <c r="O174" s="12"/>
    </row>
    <row r="175" spans="1:15" s="73" customFormat="1" x14ac:dyDescent="0.25">
      <c r="A175" s="9"/>
      <c r="H175" s="12"/>
      <c r="I175" s="12"/>
      <c r="J175" s="74"/>
      <c r="K175" s="12"/>
      <c r="L175" s="12"/>
      <c r="M175" s="2"/>
      <c r="N175" s="12"/>
      <c r="O175" s="12"/>
    </row>
    <row r="176" spans="1:15" s="73" customFormat="1" x14ac:dyDescent="0.25">
      <c r="A176" s="9"/>
      <c r="H176" s="12"/>
      <c r="I176" s="12"/>
      <c r="J176" s="74"/>
      <c r="K176" s="12"/>
      <c r="L176" s="12"/>
      <c r="M176" s="2"/>
      <c r="N176" s="12"/>
      <c r="O176" s="12"/>
    </row>
    <row r="177" spans="1:15" s="73" customFormat="1" x14ac:dyDescent="0.25">
      <c r="A177" s="9"/>
      <c r="H177" s="12"/>
      <c r="I177" s="12"/>
      <c r="J177" s="74"/>
      <c r="K177" s="12"/>
      <c r="L177" s="12"/>
      <c r="M177" s="2"/>
      <c r="N177" s="12"/>
      <c r="O177" s="12"/>
    </row>
    <row r="178" spans="1:15" s="73" customFormat="1" x14ac:dyDescent="0.25">
      <c r="A178" s="9"/>
      <c r="H178" s="12"/>
      <c r="I178" s="12"/>
      <c r="J178" s="74"/>
      <c r="K178" s="12"/>
      <c r="L178" s="12"/>
      <c r="M178" s="2"/>
      <c r="N178" s="12"/>
      <c r="O178" s="12"/>
    </row>
    <row r="179" spans="1:15" s="73" customFormat="1" x14ac:dyDescent="0.25">
      <c r="A179" s="9"/>
      <c r="H179" s="12"/>
      <c r="I179" s="12"/>
      <c r="J179" s="74"/>
      <c r="K179" s="12"/>
      <c r="L179" s="12"/>
      <c r="M179" s="2"/>
      <c r="N179" s="12"/>
      <c r="O179" s="12"/>
    </row>
    <row r="180" spans="1:15" s="73" customFormat="1" x14ac:dyDescent="0.25">
      <c r="A180" s="9"/>
      <c r="H180" s="12"/>
      <c r="I180" s="12"/>
      <c r="J180" s="74"/>
      <c r="K180" s="12"/>
      <c r="L180" s="12"/>
      <c r="M180" s="2"/>
      <c r="N180" s="12"/>
      <c r="O180" s="12"/>
    </row>
    <row r="181" spans="1:15" s="73" customFormat="1" x14ac:dyDescent="0.25">
      <c r="A181" s="9"/>
      <c r="H181" s="12"/>
      <c r="I181" s="12"/>
      <c r="J181" s="74"/>
      <c r="K181" s="12"/>
      <c r="L181" s="12"/>
      <c r="M181" s="2"/>
      <c r="N181" s="12"/>
      <c r="O181" s="12"/>
    </row>
    <row r="182" spans="1:15" s="73" customFormat="1" x14ac:dyDescent="0.25">
      <c r="A182" s="9"/>
      <c r="H182" s="12"/>
      <c r="I182" s="12"/>
      <c r="J182" s="74"/>
      <c r="K182" s="12"/>
      <c r="L182" s="12"/>
      <c r="M182" s="2"/>
      <c r="N182" s="12"/>
      <c r="O182" s="12"/>
    </row>
    <row r="183" spans="1:15" s="73" customFormat="1" x14ac:dyDescent="0.25">
      <c r="A183" s="9"/>
      <c r="H183" s="12"/>
      <c r="I183" s="12"/>
      <c r="J183" s="74"/>
      <c r="K183" s="12"/>
      <c r="L183" s="12"/>
      <c r="M183" s="2"/>
      <c r="N183" s="12"/>
      <c r="O183" s="12"/>
    </row>
    <row r="184" spans="1:15" s="73" customFormat="1" x14ac:dyDescent="0.25">
      <c r="A184" s="9"/>
      <c r="H184" s="12"/>
      <c r="I184" s="12"/>
      <c r="J184" s="74"/>
      <c r="K184" s="12"/>
      <c r="L184" s="12"/>
      <c r="M184" s="2"/>
      <c r="N184" s="12"/>
      <c r="O184" s="12"/>
    </row>
    <row r="185" spans="1:15" s="73" customFormat="1" x14ac:dyDescent="0.25">
      <c r="A185" s="9"/>
      <c r="H185" s="12"/>
      <c r="I185" s="12"/>
      <c r="J185" s="74"/>
      <c r="K185" s="12"/>
      <c r="L185" s="12"/>
      <c r="M185" s="2"/>
      <c r="N185" s="12"/>
      <c r="O185" s="12"/>
    </row>
    <row r="186" spans="1:15" s="73" customFormat="1" x14ac:dyDescent="0.25">
      <c r="A186" s="9"/>
      <c r="H186" s="12"/>
      <c r="I186" s="12"/>
      <c r="J186" s="74"/>
      <c r="K186" s="12"/>
      <c r="L186" s="12"/>
      <c r="M186" s="2"/>
      <c r="N186" s="12"/>
      <c r="O186" s="12"/>
    </row>
    <row r="187" spans="1:15" s="73" customFormat="1" x14ac:dyDescent="0.25">
      <c r="A187" s="9"/>
      <c r="H187" s="12"/>
      <c r="I187" s="12"/>
      <c r="J187" s="74"/>
      <c r="K187" s="12"/>
      <c r="L187" s="12"/>
      <c r="M187" s="2"/>
      <c r="N187" s="12"/>
      <c r="O187" s="12"/>
    </row>
    <row r="188" spans="1:15" s="73" customFormat="1" x14ac:dyDescent="0.25">
      <c r="A188" s="9"/>
      <c r="H188" s="12"/>
      <c r="I188" s="12"/>
      <c r="J188" s="74"/>
      <c r="K188" s="12"/>
      <c r="L188" s="12"/>
      <c r="M188" s="2"/>
      <c r="N188" s="12"/>
      <c r="O188" s="12"/>
    </row>
    <row r="189" spans="1:15" s="73" customFormat="1" x14ac:dyDescent="0.25">
      <c r="A189" s="9"/>
      <c r="H189" s="12"/>
      <c r="I189" s="12"/>
      <c r="J189" s="74"/>
      <c r="K189" s="12"/>
      <c r="L189" s="12"/>
      <c r="M189" s="2"/>
      <c r="N189" s="12"/>
      <c r="O189" s="12"/>
    </row>
    <row r="190" spans="1:15" s="73" customFormat="1" x14ac:dyDescent="0.25">
      <c r="A190" s="9"/>
      <c r="H190" s="12"/>
      <c r="I190" s="12"/>
      <c r="J190" s="74"/>
      <c r="K190" s="12"/>
      <c r="L190" s="12"/>
      <c r="M190" s="2"/>
      <c r="N190" s="12"/>
      <c r="O190" s="12"/>
    </row>
    <row r="191" spans="1:15" s="73" customFormat="1" x14ac:dyDescent="0.25">
      <c r="A191" s="9"/>
      <c r="H191" s="12"/>
      <c r="I191" s="12"/>
      <c r="J191" s="74"/>
      <c r="K191" s="12"/>
      <c r="L191" s="12"/>
      <c r="M191" s="2"/>
      <c r="N191" s="12"/>
      <c r="O191" s="12"/>
    </row>
    <row r="192" spans="1:15" s="73" customFormat="1" x14ac:dyDescent="0.25">
      <c r="A192" s="9"/>
      <c r="H192" s="12"/>
      <c r="I192" s="12"/>
      <c r="J192" s="74"/>
      <c r="K192" s="12"/>
      <c r="L192" s="12"/>
      <c r="M192" s="2"/>
      <c r="N192" s="12"/>
      <c r="O192" s="12"/>
    </row>
    <row r="193" spans="1:15" s="73" customFormat="1" x14ac:dyDescent="0.25">
      <c r="A193" s="9"/>
      <c r="H193" s="12"/>
      <c r="I193" s="12"/>
      <c r="J193" s="74"/>
      <c r="K193" s="12"/>
      <c r="L193" s="12"/>
      <c r="M193" s="2"/>
      <c r="N193" s="12"/>
      <c r="O193" s="12"/>
    </row>
    <row r="194" spans="1:15" s="73" customFormat="1" x14ac:dyDescent="0.25">
      <c r="A194" s="9"/>
      <c r="H194" s="12"/>
      <c r="I194" s="12"/>
      <c r="J194" s="74"/>
      <c r="K194" s="12"/>
      <c r="L194" s="12"/>
      <c r="M194" s="2"/>
      <c r="N194" s="12"/>
      <c r="O194" s="12"/>
    </row>
    <row r="195" spans="1:15" s="73" customFormat="1" x14ac:dyDescent="0.25">
      <c r="A195" s="9"/>
      <c r="H195" s="12"/>
      <c r="I195" s="12"/>
      <c r="J195" s="74"/>
      <c r="K195" s="12"/>
      <c r="L195" s="12"/>
      <c r="M195" s="2"/>
      <c r="N195" s="12"/>
      <c r="O195" s="12"/>
    </row>
    <row r="196" spans="1:15" s="73" customFormat="1" x14ac:dyDescent="0.25">
      <c r="A196" s="9"/>
      <c r="H196" s="12"/>
      <c r="I196" s="12"/>
      <c r="J196" s="74"/>
      <c r="K196" s="12"/>
      <c r="L196" s="12"/>
      <c r="M196" s="2"/>
      <c r="N196" s="12"/>
      <c r="O196" s="12"/>
    </row>
    <row r="197" spans="1:15" s="73" customFormat="1" x14ac:dyDescent="0.25">
      <c r="A197" s="9"/>
      <c r="H197" s="12"/>
      <c r="I197" s="12"/>
      <c r="J197" s="74"/>
      <c r="K197" s="12"/>
      <c r="L197" s="12"/>
      <c r="M197" s="2"/>
      <c r="N197" s="12"/>
      <c r="O197" s="12"/>
    </row>
    <row r="198" spans="1:15" s="73" customFormat="1" x14ac:dyDescent="0.25">
      <c r="A198" s="9"/>
      <c r="H198" s="12"/>
      <c r="I198" s="12"/>
      <c r="J198" s="74"/>
      <c r="K198" s="12"/>
      <c r="L198" s="12"/>
      <c r="M198" s="2"/>
      <c r="N198" s="12"/>
      <c r="O198" s="12"/>
    </row>
    <row r="199" spans="1:15" s="73" customFormat="1" x14ac:dyDescent="0.25">
      <c r="A199" s="9"/>
      <c r="H199" s="12"/>
      <c r="I199" s="12"/>
      <c r="J199" s="74"/>
      <c r="K199" s="12"/>
      <c r="L199" s="12"/>
      <c r="M199" s="2"/>
      <c r="N199" s="12"/>
      <c r="O199" s="12"/>
    </row>
    <row r="200" spans="1:15" s="73" customFormat="1" x14ac:dyDescent="0.25">
      <c r="A200" s="9"/>
      <c r="H200" s="12"/>
      <c r="I200" s="12"/>
      <c r="J200" s="74"/>
      <c r="K200" s="12"/>
      <c r="L200" s="12"/>
      <c r="M200" s="2"/>
      <c r="N200" s="12"/>
      <c r="O200" s="12"/>
    </row>
    <row r="201" spans="1:15" s="73" customFormat="1" x14ac:dyDescent="0.25">
      <c r="A201" s="9"/>
      <c r="H201" s="12"/>
      <c r="I201" s="12"/>
      <c r="J201" s="74"/>
      <c r="K201" s="12"/>
      <c r="L201" s="12"/>
      <c r="M201" s="2"/>
      <c r="N201" s="12"/>
      <c r="O201" s="12"/>
    </row>
    <row r="202" spans="1:15" s="73" customFormat="1" x14ac:dyDescent="0.25">
      <c r="A202" s="9"/>
      <c r="H202" s="12"/>
      <c r="I202" s="12"/>
      <c r="J202" s="74"/>
      <c r="K202" s="12"/>
      <c r="L202" s="12"/>
      <c r="M202" s="2"/>
      <c r="N202" s="12"/>
      <c r="O202" s="12"/>
    </row>
    <row r="203" spans="1:15" s="73" customFormat="1" x14ac:dyDescent="0.25">
      <c r="A203" s="9"/>
      <c r="H203" s="12"/>
      <c r="I203" s="12"/>
      <c r="J203" s="74"/>
      <c r="K203" s="12"/>
      <c r="L203" s="12"/>
      <c r="M203" s="2"/>
      <c r="N203" s="12"/>
      <c r="O203" s="12"/>
    </row>
    <row r="204" spans="1:15" s="73" customFormat="1" x14ac:dyDescent="0.25">
      <c r="A204" s="9"/>
      <c r="H204" s="12"/>
      <c r="I204" s="12"/>
      <c r="J204" s="74"/>
      <c r="K204" s="12"/>
      <c r="L204" s="12"/>
      <c r="M204" s="2"/>
      <c r="N204" s="12"/>
      <c r="O204" s="12"/>
    </row>
    <row r="205" spans="1:15" s="73" customFormat="1" x14ac:dyDescent="0.25">
      <c r="A205" s="9"/>
      <c r="H205" s="12"/>
      <c r="I205" s="12"/>
      <c r="J205" s="74"/>
      <c r="K205" s="12"/>
      <c r="L205" s="12"/>
      <c r="M205" s="2"/>
      <c r="N205" s="12"/>
      <c r="O205" s="12"/>
    </row>
    <row r="206" spans="1:15" s="73" customFormat="1" x14ac:dyDescent="0.25">
      <c r="A206" s="9"/>
      <c r="H206" s="12"/>
      <c r="I206" s="12"/>
      <c r="J206" s="74"/>
      <c r="K206" s="12"/>
      <c r="L206" s="12"/>
      <c r="M206" s="2"/>
      <c r="N206" s="12"/>
      <c r="O206" s="12"/>
    </row>
    <row r="207" spans="1:15" s="73" customFormat="1" x14ac:dyDescent="0.25">
      <c r="A207" s="9"/>
      <c r="H207" s="12"/>
      <c r="I207" s="12"/>
      <c r="J207" s="74"/>
      <c r="K207" s="12"/>
      <c r="L207" s="12"/>
      <c r="M207" s="2"/>
      <c r="N207" s="12"/>
      <c r="O207" s="12"/>
    </row>
    <row r="208" spans="1:15" s="73" customFormat="1" x14ac:dyDescent="0.25">
      <c r="A208" s="9"/>
      <c r="H208" s="12"/>
      <c r="I208" s="12"/>
      <c r="J208" s="74"/>
      <c r="K208" s="12"/>
      <c r="L208" s="12"/>
      <c r="M208" s="2"/>
      <c r="N208" s="12"/>
      <c r="O208" s="12"/>
    </row>
    <row r="209" spans="1:15" s="73" customFormat="1" x14ac:dyDescent="0.25">
      <c r="A209" s="9"/>
      <c r="H209" s="12"/>
      <c r="I209" s="12"/>
      <c r="J209" s="74"/>
      <c r="K209" s="12"/>
      <c r="L209" s="12"/>
      <c r="M209" s="2"/>
      <c r="N209" s="12"/>
      <c r="O209" s="12"/>
    </row>
    <row r="210" spans="1:15" s="73" customFormat="1" x14ac:dyDescent="0.25">
      <c r="A210" s="9"/>
      <c r="H210" s="12"/>
      <c r="I210" s="12"/>
      <c r="J210" s="74"/>
      <c r="K210" s="12"/>
      <c r="L210" s="12"/>
      <c r="M210" s="2"/>
      <c r="N210" s="12"/>
      <c r="O210" s="12"/>
    </row>
    <row r="211" spans="1:15" s="73" customFormat="1" x14ac:dyDescent="0.25">
      <c r="A211" s="9"/>
      <c r="H211" s="12"/>
      <c r="I211" s="12"/>
      <c r="J211" s="74"/>
      <c r="K211" s="12"/>
      <c r="L211" s="12"/>
      <c r="M211" s="2"/>
      <c r="N211" s="12"/>
      <c r="O211" s="12"/>
    </row>
    <row r="212" spans="1:15" s="73" customFormat="1" x14ac:dyDescent="0.25">
      <c r="A212" s="9"/>
      <c r="H212" s="12"/>
      <c r="I212" s="12"/>
      <c r="J212" s="74"/>
      <c r="K212" s="12"/>
      <c r="L212" s="12"/>
      <c r="M212" s="2"/>
      <c r="N212" s="12"/>
      <c r="O212" s="12"/>
    </row>
    <row r="213" spans="1:15" s="73" customFormat="1" x14ac:dyDescent="0.25">
      <c r="A213" s="9"/>
      <c r="H213" s="12"/>
      <c r="I213" s="12"/>
      <c r="J213" s="74"/>
      <c r="K213" s="12"/>
      <c r="L213" s="12"/>
      <c r="M213" s="2"/>
      <c r="N213" s="12"/>
      <c r="O213" s="12"/>
    </row>
    <row r="214" spans="1:15" s="73" customFormat="1" x14ac:dyDescent="0.25">
      <c r="A214" s="9"/>
      <c r="H214" s="12"/>
      <c r="I214" s="12"/>
      <c r="J214" s="74"/>
      <c r="K214" s="12"/>
      <c r="L214" s="12"/>
      <c r="M214" s="2"/>
      <c r="N214" s="12"/>
      <c r="O214" s="12"/>
    </row>
    <row r="215" spans="1:15" s="73" customFormat="1" x14ac:dyDescent="0.25">
      <c r="A215" s="9"/>
      <c r="H215" s="12"/>
      <c r="I215" s="12"/>
      <c r="J215" s="74"/>
      <c r="K215" s="12"/>
      <c r="L215" s="12"/>
      <c r="M215" s="2"/>
      <c r="N215" s="12"/>
      <c r="O215" s="12"/>
    </row>
    <row r="216" spans="1:15" s="73" customFormat="1" x14ac:dyDescent="0.25">
      <c r="A216" s="9"/>
      <c r="H216" s="12"/>
      <c r="I216" s="12"/>
      <c r="J216" s="74"/>
      <c r="K216" s="12"/>
      <c r="L216" s="12"/>
      <c r="M216" s="2"/>
      <c r="N216" s="12"/>
      <c r="O216" s="12"/>
    </row>
    <row r="217" spans="1:15" s="73" customFormat="1" x14ac:dyDescent="0.25">
      <c r="A217" s="9"/>
      <c r="H217" s="12"/>
      <c r="I217" s="12"/>
      <c r="J217" s="74"/>
      <c r="K217" s="12"/>
      <c r="L217" s="12"/>
      <c r="M217" s="2"/>
      <c r="N217" s="12"/>
      <c r="O217" s="12"/>
    </row>
    <row r="218" spans="1:15" s="73" customFormat="1" x14ac:dyDescent="0.25">
      <c r="A218" s="9"/>
      <c r="H218" s="12"/>
      <c r="I218" s="12"/>
      <c r="J218" s="74"/>
      <c r="K218" s="12"/>
      <c r="L218" s="12"/>
      <c r="M218" s="2"/>
      <c r="N218" s="12"/>
      <c r="O218" s="12"/>
    </row>
    <row r="219" spans="1:15" s="73" customFormat="1" x14ac:dyDescent="0.25">
      <c r="A219" s="9"/>
      <c r="H219" s="12"/>
      <c r="I219" s="12"/>
      <c r="J219" s="74"/>
      <c r="K219" s="12"/>
      <c r="L219" s="12"/>
      <c r="M219" s="2"/>
      <c r="N219" s="12"/>
      <c r="O219" s="12"/>
    </row>
    <row r="220" spans="1:15" s="73" customFormat="1" x14ac:dyDescent="0.25">
      <c r="A220" s="9"/>
      <c r="H220" s="12"/>
      <c r="I220" s="12"/>
      <c r="J220" s="74"/>
      <c r="K220" s="12"/>
      <c r="L220" s="12"/>
      <c r="M220" s="2"/>
      <c r="N220" s="12"/>
      <c r="O220" s="12"/>
    </row>
    <row r="221" spans="1:15" s="73" customFormat="1" x14ac:dyDescent="0.25">
      <c r="A221" s="9"/>
      <c r="H221" s="12"/>
      <c r="I221" s="12"/>
      <c r="J221" s="74"/>
      <c r="K221" s="12"/>
      <c r="L221" s="12"/>
      <c r="M221" s="2"/>
      <c r="N221" s="12"/>
      <c r="O221" s="12"/>
    </row>
    <row r="222" spans="1:15" s="73" customFormat="1" x14ac:dyDescent="0.25">
      <c r="A222" s="9"/>
      <c r="H222" s="12"/>
      <c r="I222" s="12"/>
      <c r="J222" s="74"/>
      <c r="K222" s="12"/>
      <c r="L222" s="12"/>
      <c r="M222" s="2"/>
      <c r="N222" s="12"/>
      <c r="O222" s="12"/>
    </row>
    <row r="223" spans="1:15" s="73" customFormat="1" x14ac:dyDescent="0.25">
      <c r="A223" s="9"/>
      <c r="H223" s="12"/>
      <c r="I223" s="12"/>
      <c r="J223" s="74"/>
      <c r="K223" s="12"/>
      <c r="L223" s="12"/>
      <c r="M223" s="2"/>
      <c r="N223" s="12"/>
      <c r="O223" s="12"/>
    </row>
    <row r="224" spans="1:15" s="73" customFormat="1" x14ac:dyDescent="0.25">
      <c r="A224" s="9"/>
      <c r="H224" s="12"/>
      <c r="I224" s="12"/>
      <c r="J224" s="74"/>
      <c r="K224" s="12"/>
      <c r="L224" s="12"/>
      <c r="M224" s="2"/>
      <c r="N224" s="12"/>
      <c r="O224" s="12"/>
    </row>
    <row r="225" spans="1:15" s="73" customFormat="1" x14ac:dyDescent="0.25">
      <c r="A225" s="9"/>
      <c r="H225" s="12"/>
      <c r="I225" s="12"/>
      <c r="J225" s="74"/>
      <c r="K225" s="12"/>
      <c r="L225" s="12"/>
      <c r="M225" s="2"/>
      <c r="N225" s="12"/>
      <c r="O225" s="12"/>
    </row>
    <row r="226" spans="1:15" s="73" customFormat="1" x14ac:dyDescent="0.25">
      <c r="A226" s="9"/>
      <c r="H226" s="12"/>
      <c r="I226" s="12"/>
      <c r="J226" s="74"/>
      <c r="K226" s="12"/>
      <c r="L226" s="12"/>
      <c r="M226" s="2"/>
      <c r="N226" s="12"/>
      <c r="O226" s="12"/>
    </row>
    <row r="227" spans="1:15" s="73" customFormat="1" x14ac:dyDescent="0.25">
      <c r="A227" s="9"/>
      <c r="H227" s="12"/>
      <c r="I227" s="12"/>
      <c r="J227" s="74"/>
      <c r="K227" s="12"/>
      <c r="L227" s="12"/>
      <c r="M227" s="2"/>
      <c r="N227" s="12"/>
      <c r="O227" s="12"/>
    </row>
    <row r="228" spans="1:15" s="73" customFormat="1" x14ac:dyDescent="0.25">
      <c r="A228" s="9"/>
      <c r="H228" s="12"/>
      <c r="I228" s="12"/>
      <c r="J228" s="74"/>
      <c r="K228" s="12"/>
      <c r="L228" s="12"/>
      <c r="M228" s="2"/>
      <c r="N228" s="12"/>
      <c r="O228" s="12"/>
    </row>
    <row r="229" spans="1:15" s="73" customFormat="1" x14ac:dyDescent="0.25">
      <c r="A229" s="9"/>
      <c r="H229" s="12"/>
      <c r="I229" s="12"/>
      <c r="J229" s="74"/>
      <c r="K229" s="12"/>
      <c r="L229" s="12"/>
      <c r="M229" s="2"/>
      <c r="N229" s="12"/>
      <c r="O229" s="12"/>
    </row>
    <row r="230" spans="1:15" s="73" customFormat="1" x14ac:dyDescent="0.25">
      <c r="A230" s="9"/>
      <c r="H230" s="12"/>
      <c r="I230" s="12"/>
      <c r="J230" s="74"/>
      <c r="K230" s="12"/>
      <c r="L230" s="12"/>
      <c r="M230" s="2"/>
      <c r="N230" s="12"/>
      <c r="O230" s="12"/>
    </row>
    <row r="231" spans="1:15" s="73" customFormat="1" x14ac:dyDescent="0.25">
      <c r="A231" s="9"/>
      <c r="H231" s="12"/>
      <c r="I231" s="12"/>
      <c r="J231" s="74"/>
      <c r="K231" s="12"/>
      <c r="L231" s="12"/>
      <c r="M231" s="2"/>
      <c r="N231" s="12"/>
      <c r="O231" s="12"/>
    </row>
    <row r="232" spans="1:15" s="73" customFormat="1" x14ac:dyDescent="0.25">
      <c r="A232" s="9"/>
      <c r="H232" s="12"/>
      <c r="I232" s="12"/>
      <c r="J232" s="74"/>
      <c r="K232" s="12"/>
      <c r="L232" s="12"/>
      <c r="M232" s="2"/>
      <c r="N232" s="12"/>
      <c r="O232" s="12"/>
    </row>
    <row r="233" spans="1:15" s="73" customFormat="1" x14ac:dyDescent="0.25">
      <c r="A233" s="9"/>
      <c r="H233" s="12"/>
      <c r="I233" s="12"/>
      <c r="J233" s="74"/>
      <c r="K233" s="12"/>
      <c r="L233" s="12"/>
      <c r="M233" s="2"/>
      <c r="N233" s="12"/>
      <c r="O233" s="12"/>
    </row>
    <row r="234" spans="1:15" s="73" customFormat="1" x14ac:dyDescent="0.25">
      <c r="A234" s="9"/>
      <c r="H234" s="12"/>
      <c r="I234" s="12"/>
      <c r="J234" s="74"/>
      <c r="K234" s="12"/>
      <c r="L234" s="12"/>
      <c r="M234" s="2"/>
      <c r="N234" s="12"/>
      <c r="O234" s="12"/>
    </row>
    <row r="235" spans="1:15" s="73" customFormat="1" x14ac:dyDescent="0.25">
      <c r="A235" s="9"/>
      <c r="H235" s="12"/>
      <c r="I235" s="12"/>
      <c r="J235" s="74"/>
      <c r="K235" s="12"/>
      <c r="L235" s="12"/>
      <c r="M235" s="2"/>
      <c r="N235" s="12"/>
      <c r="O235" s="12"/>
    </row>
    <row r="236" spans="1:15" s="73" customFormat="1" x14ac:dyDescent="0.25">
      <c r="A236" s="9"/>
      <c r="H236" s="12"/>
      <c r="I236" s="12"/>
      <c r="J236" s="74"/>
      <c r="K236" s="12"/>
      <c r="L236" s="12"/>
      <c r="M236" s="2"/>
      <c r="N236" s="12"/>
      <c r="O236" s="12"/>
    </row>
    <row r="237" spans="1:15" s="73" customFormat="1" x14ac:dyDescent="0.25">
      <c r="A237" s="9"/>
      <c r="H237" s="12"/>
      <c r="I237" s="12"/>
      <c r="J237" s="74"/>
      <c r="K237" s="12"/>
      <c r="L237" s="12"/>
      <c r="M237" s="2"/>
      <c r="N237" s="12"/>
      <c r="O237" s="12"/>
    </row>
    <row r="238" spans="1:15" s="73" customFormat="1" x14ac:dyDescent="0.25">
      <c r="A238" s="9"/>
      <c r="H238" s="12"/>
      <c r="I238" s="12"/>
      <c r="J238" s="74"/>
      <c r="K238" s="12"/>
      <c r="L238" s="12"/>
      <c r="M238" s="2"/>
      <c r="N238" s="12"/>
      <c r="O238" s="12"/>
    </row>
    <row r="239" spans="1:15" s="73" customFormat="1" x14ac:dyDescent="0.25">
      <c r="A239" s="9"/>
      <c r="H239" s="12"/>
      <c r="I239" s="12"/>
      <c r="J239" s="74"/>
      <c r="K239" s="12"/>
      <c r="L239" s="12"/>
      <c r="M239" s="2"/>
      <c r="N239" s="12"/>
      <c r="O239" s="12"/>
    </row>
    <row r="240" spans="1:15" s="73" customFormat="1" x14ac:dyDescent="0.25">
      <c r="A240" s="9"/>
      <c r="H240" s="12"/>
      <c r="I240" s="12"/>
      <c r="J240" s="74"/>
      <c r="K240" s="12"/>
      <c r="L240" s="12"/>
      <c r="M240" s="2"/>
      <c r="N240" s="12"/>
      <c r="O240" s="12"/>
    </row>
    <row r="241" spans="1:15" s="73" customFormat="1" x14ac:dyDescent="0.25">
      <c r="A241" s="9"/>
      <c r="H241" s="12"/>
      <c r="I241" s="12"/>
      <c r="J241" s="74"/>
      <c r="K241" s="12"/>
      <c r="L241" s="12"/>
      <c r="M241" s="2"/>
      <c r="N241" s="12"/>
      <c r="O241" s="12"/>
    </row>
    <row r="242" spans="1:15" s="73" customFormat="1" x14ac:dyDescent="0.25">
      <c r="A242" s="9"/>
      <c r="H242" s="12"/>
      <c r="I242" s="12"/>
      <c r="J242" s="74"/>
      <c r="K242" s="12"/>
      <c r="L242" s="12"/>
      <c r="M242" s="2"/>
      <c r="N242" s="12"/>
      <c r="O242" s="12"/>
    </row>
    <row r="243" spans="1:15" s="73" customFormat="1" x14ac:dyDescent="0.25">
      <c r="A243" s="9"/>
      <c r="H243" s="12"/>
      <c r="I243" s="12"/>
      <c r="J243" s="74"/>
      <c r="K243" s="12"/>
      <c r="L243" s="12"/>
      <c r="M243" s="2"/>
      <c r="N243" s="12"/>
      <c r="O243" s="12"/>
    </row>
    <row r="244" spans="1:15" s="73" customFormat="1" x14ac:dyDescent="0.25">
      <c r="A244" s="9"/>
      <c r="H244" s="12"/>
      <c r="I244" s="12"/>
      <c r="J244" s="74"/>
      <c r="K244" s="12"/>
      <c r="L244" s="12"/>
      <c r="M244" s="2"/>
      <c r="N244" s="12"/>
      <c r="O244" s="12"/>
    </row>
    <row r="245" spans="1:15" s="73" customFormat="1" x14ac:dyDescent="0.25">
      <c r="A245" s="9"/>
      <c r="H245" s="12"/>
      <c r="I245" s="12"/>
      <c r="J245" s="74"/>
      <c r="K245" s="12"/>
      <c r="L245" s="12"/>
      <c r="M245" s="2"/>
      <c r="N245" s="12"/>
      <c r="O245" s="12"/>
    </row>
    <row r="246" spans="1:15" s="73" customFormat="1" x14ac:dyDescent="0.25">
      <c r="A246" s="9"/>
      <c r="H246" s="12"/>
      <c r="I246" s="12"/>
      <c r="J246" s="74"/>
      <c r="K246" s="12"/>
      <c r="L246" s="12"/>
      <c r="M246" s="2"/>
      <c r="N246" s="12"/>
      <c r="O246" s="12"/>
    </row>
    <row r="247" spans="1:15" s="73" customFormat="1" x14ac:dyDescent="0.25">
      <c r="A247" s="9"/>
      <c r="H247" s="12"/>
      <c r="I247" s="12"/>
      <c r="J247" s="74"/>
      <c r="K247" s="12"/>
      <c r="L247" s="12"/>
      <c r="M247" s="2"/>
      <c r="N247" s="12"/>
      <c r="O247" s="12"/>
    </row>
    <row r="248" spans="1:15" s="73" customFormat="1" x14ac:dyDescent="0.25">
      <c r="A248" s="9"/>
      <c r="H248" s="12"/>
      <c r="I248" s="12"/>
      <c r="J248" s="74"/>
      <c r="K248" s="12"/>
      <c r="L248" s="12"/>
      <c r="M248" s="2"/>
      <c r="N248" s="12"/>
      <c r="O248" s="12"/>
    </row>
    <row r="249" spans="1:15" s="73" customFormat="1" x14ac:dyDescent="0.25">
      <c r="A249" s="9"/>
      <c r="H249" s="12"/>
      <c r="I249" s="12"/>
      <c r="J249" s="74"/>
      <c r="K249" s="12"/>
      <c r="L249" s="12"/>
      <c r="M249" s="2"/>
      <c r="N249" s="12"/>
      <c r="O249" s="12"/>
    </row>
    <row r="250" spans="1:15" s="73" customFormat="1" x14ac:dyDescent="0.25">
      <c r="A250" s="9"/>
      <c r="H250" s="12"/>
      <c r="I250" s="12"/>
      <c r="J250" s="74"/>
      <c r="K250" s="12"/>
      <c r="L250" s="12"/>
      <c r="M250" s="2"/>
      <c r="N250" s="12"/>
      <c r="O250" s="12"/>
    </row>
    <row r="251" spans="1:15" s="73" customFormat="1" x14ac:dyDescent="0.25">
      <c r="A251" s="9"/>
      <c r="H251" s="12"/>
      <c r="I251" s="12"/>
      <c r="J251" s="74"/>
      <c r="K251" s="12"/>
      <c r="L251" s="12"/>
      <c r="M251" s="2"/>
      <c r="N251" s="12"/>
      <c r="O251" s="12"/>
    </row>
    <row r="252" spans="1:15" s="73" customFormat="1" x14ac:dyDescent="0.25">
      <c r="A252" s="9"/>
      <c r="H252" s="12"/>
      <c r="I252" s="12"/>
      <c r="J252" s="74"/>
      <c r="K252" s="12"/>
      <c r="L252" s="12"/>
      <c r="M252" s="2"/>
      <c r="N252" s="12"/>
      <c r="O252" s="12"/>
    </row>
    <row r="253" spans="1:15" s="73" customFormat="1" x14ac:dyDescent="0.25">
      <c r="A253" s="9"/>
      <c r="H253" s="12"/>
      <c r="I253" s="12"/>
      <c r="J253" s="74"/>
      <c r="K253" s="12"/>
      <c r="L253" s="12"/>
      <c r="M253" s="2"/>
      <c r="N253" s="12"/>
      <c r="O253" s="12"/>
    </row>
    <row r="254" spans="1:15" s="73" customFormat="1" x14ac:dyDescent="0.25">
      <c r="A254" s="9"/>
      <c r="H254" s="12"/>
      <c r="I254" s="12"/>
      <c r="J254" s="74"/>
      <c r="K254" s="12"/>
      <c r="L254" s="12"/>
      <c r="M254" s="2"/>
      <c r="N254" s="12"/>
      <c r="O254" s="12"/>
    </row>
    <row r="255" spans="1:15" s="73" customFormat="1" x14ac:dyDescent="0.25">
      <c r="A255" s="9"/>
      <c r="H255" s="12"/>
      <c r="I255" s="12"/>
      <c r="J255" s="74"/>
      <c r="K255" s="12"/>
      <c r="L255" s="12"/>
      <c r="M255" s="2"/>
      <c r="N255" s="12"/>
      <c r="O255" s="12"/>
    </row>
    <row r="256" spans="1:15" s="73" customFormat="1" x14ac:dyDescent="0.25">
      <c r="A256" s="9"/>
      <c r="H256" s="12"/>
      <c r="I256" s="12"/>
      <c r="J256" s="74"/>
      <c r="K256" s="12"/>
      <c r="L256" s="12"/>
      <c r="M256" s="2"/>
      <c r="N256" s="12"/>
      <c r="O256" s="12"/>
    </row>
    <row r="257" spans="1:15" s="73" customFormat="1" x14ac:dyDescent="0.25">
      <c r="A257" s="9"/>
      <c r="H257" s="12"/>
      <c r="I257" s="12"/>
      <c r="J257" s="74"/>
      <c r="K257" s="12"/>
      <c r="L257" s="12"/>
      <c r="M257" s="2"/>
      <c r="N257" s="12"/>
      <c r="O257" s="12"/>
    </row>
    <row r="258" spans="1:15" s="73" customFormat="1" x14ac:dyDescent="0.25">
      <c r="A258" s="9"/>
      <c r="H258" s="12"/>
      <c r="I258" s="12"/>
      <c r="J258" s="74"/>
      <c r="K258" s="12"/>
      <c r="L258" s="12"/>
      <c r="M258" s="2"/>
      <c r="N258" s="12"/>
      <c r="O258" s="12"/>
    </row>
    <row r="259" spans="1:15" s="73" customFormat="1" x14ac:dyDescent="0.25">
      <c r="A259" s="9"/>
      <c r="H259" s="12"/>
      <c r="I259" s="12"/>
      <c r="J259" s="74"/>
      <c r="K259" s="12"/>
      <c r="L259" s="12"/>
      <c r="M259" s="2"/>
      <c r="N259" s="12"/>
      <c r="O259" s="12"/>
    </row>
    <row r="260" spans="1:15" s="73" customFormat="1" x14ac:dyDescent="0.25">
      <c r="A260" s="9"/>
      <c r="H260" s="12"/>
      <c r="I260" s="12"/>
      <c r="J260" s="74"/>
      <c r="K260" s="12"/>
      <c r="L260" s="12"/>
      <c r="M260" s="2"/>
      <c r="N260" s="12"/>
      <c r="O260" s="12"/>
    </row>
    <row r="261" spans="1:15" s="73" customFormat="1" x14ac:dyDescent="0.25">
      <c r="A261" s="9"/>
      <c r="H261" s="12"/>
      <c r="I261" s="12"/>
      <c r="J261" s="74"/>
      <c r="K261" s="12"/>
      <c r="L261" s="12"/>
      <c r="M261" s="2"/>
      <c r="N261" s="12"/>
      <c r="O261" s="12"/>
    </row>
    <row r="262" spans="1:15" s="73" customFormat="1" x14ac:dyDescent="0.25">
      <c r="A262" s="9"/>
      <c r="H262" s="12"/>
      <c r="I262" s="12"/>
      <c r="J262" s="74"/>
      <c r="K262" s="12"/>
      <c r="L262" s="12"/>
      <c r="M262" s="2"/>
      <c r="N262" s="12"/>
      <c r="O262" s="12"/>
    </row>
    <row r="263" spans="1:15" s="73" customFormat="1" x14ac:dyDescent="0.25">
      <c r="A263" s="9"/>
      <c r="H263" s="12"/>
      <c r="I263" s="12"/>
      <c r="J263" s="74"/>
      <c r="K263" s="12"/>
      <c r="L263" s="12"/>
      <c r="M263" s="2"/>
      <c r="N263" s="12"/>
      <c r="O263" s="12"/>
    </row>
    <row r="264" spans="1:15" s="73" customFormat="1" x14ac:dyDescent="0.25">
      <c r="A264" s="9"/>
      <c r="H264" s="12"/>
      <c r="I264" s="12"/>
      <c r="J264" s="74"/>
      <c r="K264" s="12"/>
      <c r="L264" s="12"/>
      <c r="M264" s="2"/>
      <c r="N264" s="12"/>
      <c r="O264" s="12"/>
    </row>
    <row r="265" spans="1:15" s="73" customFormat="1" x14ac:dyDescent="0.25">
      <c r="A265" s="9"/>
      <c r="H265" s="12"/>
      <c r="I265" s="12"/>
      <c r="J265" s="74"/>
      <c r="K265" s="12"/>
      <c r="L265" s="12"/>
      <c r="M265" s="2"/>
      <c r="N265" s="12"/>
      <c r="O265" s="12"/>
    </row>
    <row r="266" spans="1:15" s="73" customFormat="1" x14ac:dyDescent="0.25">
      <c r="A266" s="9"/>
      <c r="H266" s="12"/>
      <c r="I266" s="12"/>
      <c r="J266" s="74"/>
      <c r="K266" s="12"/>
      <c r="L266" s="12"/>
      <c r="M266" s="2"/>
      <c r="N266" s="12"/>
      <c r="O266" s="12"/>
    </row>
    <row r="267" spans="1:15" s="73" customFormat="1" x14ac:dyDescent="0.25">
      <c r="A267" s="9"/>
      <c r="H267" s="12"/>
      <c r="I267" s="12"/>
      <c r="J267" s="74"/>
      <c r="K267" s="12"/>
      <c r="L267" s="12"/>
      <c r="M267" s="2"/>
      <c r="N267" s="12"/>
      <c r="O267" s="12"/>
    </row>
    <row r="268" spans="1:15" s="73" customFormat="1" x14ac:dyDescent="0.25">
      <c r="A268" s="9"/>
      <c r="H268" s="12"/>
      <c r="I268" s="12"/>
      <c r="J268" s="74"/>
      <c r="K268" s="12"/>
      <c r="L268" s="12"/>
      <c r="M268" s="2"/>
      <c r="N268" s="12"/>
      <c r="O268" s="12"/>
    </row>
    <row r="269" spans="1:15" s="73" customFormat="1" x14ac:dyDescent="0.25">
      <c r="A269" s="9"/>
      <c r="H269" s="12"/>
      <c r="I269" s="12"/>
      <c r="J269" s="74"/>
      <c r="K269" s="12"/>
      <c r="L269" s="12"/>
      <c r="M269" s="2"/>
      <c r="N269" s="12"/>
      <c r="O269" s="12"/>
    </row>
    <row r="270" spans="1:15" s="73" customFormat="1" x14ac:dyDescent="0.25">
      <c r="A270" s="9"/>
      <c r="H270" s="12"/>
      <c r="I270" s="12"/>
      <c r="J270" s="74"/>
      <c r="K270" s="12"/>
      <c r="L270" s="12"/>
      <c r="M270" s="2"/>
      <c r="N270" s="12"/>
      <c r="O270" s="12"/>
    </row>
    <row r="271" spans="1:15" s="73" customFormat="1" x14ac:dyDescent="0.25">
      <c r="A271" s="9"/>
      <c r="H271" s="12"/>
      <c r="I271" s="12"/>
      <c r="J271" s="74"/>
      <c r="K271" s="12"/>
      <c r="L271" s="12"/>
      <c r="M271" s="2"/>
      <c r="N271" s="12"/>
      <c r="O271" s="12"/>
    </row>
    <row r="272" spans="1:15" s="73" customFormat="1" x14ac:dyDescent="0.25">
      <c r="A272" s="9"/>
      <c r="H272" s="12"/>
      <c r="I272" s="12"/>
      <c r="J272" s="74"/>
      <c r="K272" s="12"/>
      <c r="L272" s="12"/>
      <c r="M272" s="2"/>
      <c r="N272" s="12"/>
      <c r="O272" s="12"/>
    </row>
    <row r="273" spans="1:15" s="73" customFormat="1" x14ac:dyDescent="0.25">
      <c r="A273" s="9"/>
      <c r="H273" s="12"/>
      <c r="I273" s="12"/>
      <c r="J273" s="74"/>
      <c r="K273" s="12"/>
      <c r="L273" s="12"/>
      <c r="M273" s="2"/>
      <c r="N273" s="12"/>
      <c r="O273" s="12"/>
    </row>
    <row r="274" spans="1:15" s="73" customFormat="1" x14ac:dyDescent="0.25">
      <c r="A274" s="9"/>
      <c r="H274" s="12"/>
      <c r="I274" s="12"/>
      <c r="J274" s="74"/>
      <c r="K274" s="12"/>
      <c r="L274" s="12"/>
      <c r="M274" s="2"/>
      <c r="N274" s="12"/>
      <c r="O274" s="12"/>
    </row>
    <row r="275" spans="1:15" s="73" customFormat="1" x14ac:dyDescent="0.25">
      <c r="A275" s="9"/>
      <c r="H275" s="12"/>
      <c r="I275" s="12"/>
      <c r="J275" s="74"/>
      <c r="K275" s="12"/>
      <c r="L275" s="12"/>
      <c r="M275" s="2"/>
      <c r="N275" s="12"/>
      <c r="O275" s="12"/>
    </row>
    <row r="276" spans="1:15" s="73" customFormat="1" x14ac:dyDescent="0.25">
      <c r="A276" s="9"/>
      <c r="H276" s="12"/>
      <c r="I276" s="12"/>
      <c r="J276" s="74"/>
      <c r="K276" s="12"/>
      <c r="L276" s="12"/>
      <c r="M276" s="2"/>
      <c r="N276" s="12"/>
      <c r="O276" s="12"/>
    </row>
    <row r="277" spans="1:15" s="73" customFormat="1" x14ac:dyDescent="0.25">
      <c r="A277" s="9"/>
      <c r="H277" s="12"/>
      <c r="I277" s="12"/>
      <c r="J277" s="74"/>
      <c r="K277" s="12"/>
      <c r="L277" s="12"/>
      <c r="M277" s="2"/>
      <c r="N277" s="12"/>
      <c r="O277" s="12"/>
    </row>
    <row r="278" spans="1:15" s="73" customFormat="1" x14ac:dyDescent="0.25">
      <c r="A278" s="9"/>
      <c r="H278" s="12"/>
      <c r="I278" s="12"/>
      <c r="J278" s="74"/>
      <c r="K278" s="12"/>
      <c r="L278" s="12"/>
      <c r="M278" s="2"/>
      <c r="N278" s="12"/>
      <c r="O278" s="12"/>
    </row>
    <row r="279" spans="1:15" s="73" customFormat="1" x14ac:dyDescent="0.25">
      <c r="A279" s="9"/>
      <c r="H279" s="12"/>
      <c r="I279" s="12"/>
      <c r="J279" s="74"/>
      <c r="K279" s="12"/>
      <c r="L279" s="12"/>
      <c r="M279" s="2"/>
      <c r="N279" s="12"/>
      <c r="O279" s="12"/>
    </row>
    <row r="280" spans="1:15" s="73" customFormat="1" x14ac:dyDescent="0.25">
      <c r="A280" s="9"/>
      <c r="H280" s="12"/>
      <c r="I280" s="12"/>
      <c r="J280" s="74"/>
      <c r="K280" s="12"/>
      <c r="L280" s="12"/>
      <c r="M280" s="2"/>
      <c r="N280" s="12"/>
      <c r="O280" s="12"/>
    </row>
    <row r="281" spans="1:15" s="73" customFormat="1" x14ac:dyDescent="0.25">
      <c r="A281" s="9"/>
      <c r="H281" s="12"/>
      <c r="I281" s="12"/>
      <c r="J281" s="74"/>
      <c r="K281" s="12"/>
      <c r="L281" s="12"/>
      <c r="M281" s="2"/>
      <c r="N281" s="12"/>
      <c r="O281" s="12"/>
    </row>
    <row r="282" spans="1:15" s="73" customFormat="1" x14ac:dyDescent="0.25">
      <c r="A282" s="9"/>
      <c r="H282" s="12"/>
      <c r="I282" s="12"/>
      <c r="J282" s="74"/>
      <c r="K282" s="12"/>
      <c r="L282" s="12"/>
      <c r="M282" s="2"/>
      <c r="N282" s="12"/>
      <c r="O282" s="12"/>
    </row>
    <row r="283" spans="1:15" s="73" customFormat="1" x14ac:dyDescent="0.25">
      <c r="A283" s="9"/>
      <c r="H283" s="12"/>
      <c r="I283" s="12"/>
      <c r="J283" s="74"/>
      <c r="K283" s="12"/>
      <c r="L283" s="12"/>
      <c r="M283" s="2"/>
      <c r="N283" s="12"/>
      <c r="O283" s="12"/>
    </row>
    <row r="284" spans="1:15" s="73" customFormat="1" x14ac:dyDescent="0.25">
      <c r="A284" s="9"/>
      <c r="H284" s="12"/>
      <c r="I284" s="12"/>
      <c r="J284" s="74"/>
      <c r="K284" s="12"/>
      <c r="L284" s="12"/>
      <c r="M284" s="2"/>
      <c r="N284" s="12"/>
      <c r="O284" s="12"/>
    </row>
    <row r="285" spans="1:15" s="73" customFormat="1" x14ac:dyDescent="0.25">
      <c r="A285" s="9"/>
      <c r="H285" s="12"/>
      <c r="I285" s="12"/>
      <c r="J285" s="74"/>
      <c r="K285" s="12"/>
      <c r="L285" s="12"/>
      <c r="M285" s="2"/>
      <c r="N285" s="12"/>
      <c r="O285" s="12"/>
    </row>
    <row r="286" spans="1:15" s="73" customFormat="1" x14ac:dyDescent="0.25">
      <c r="A286" s="9"/>
      <c r="H286" s="12"/>
      <c r="I286" s="12"/>
      <c r="J286" s="74"/>
      <c r="K286" s="12"/>
      <c r="L286" s="12"/>
      <c r="M286" s="2"/>
      <c r="N286" s="12"/>
      <c r="O286" s="12"/>
    </row>
    <row r="287" spans="1:15" s="73" customFormat="1" x14ac:dyDescent="0.25">
      <c r="A287" s="9"/>
      <c r="H287" s="12"/>
      <c r="I287" s="12"/>
      <c r="J287" s="74"/>
      <c r="K287" s="12"/>
      <c r="L287" s="12"/>
      <c r="M287" s="2"/>
      <c r="N287" s="12"/>
      <c r="O287" s="12"/>
    </row>
    <row r="288" spans="1:15" s="73" customFormat="1" x14ac:dyDescent="0.25">
      <c r="A288" s="9"/>
      <c r="H288" s="12"/>
      <c r="I288" s="12"/>
      <c r="J288" s="74"/>
      <c r="K288" s="12"/>
      <c r="L288" s="12"/>
      <c r="M288" s="2"/>
      <c r="N288" s="12"/>
      <c r="O288" s="12"/>
    </row>
    <row r="289" spans="1:15" s="73" customFormat="1" x14ac:dyDescent="0.25">
      <c r="A289" s="9"/>
      <c r="H289" s="12"/>
      <c r="I289" s="12"/>
      <c r="J289" s="74"/>
      <c r="K289" s="12"/>
      <c r="L289" s="12"/>
      <c r="M289" s="2"/>
      <c r="N289" s="12"/>
      <c r="O289" s="12"/>
    </row>
    <row r="290" spans="1:15" s="73" customFormat="1" x14ac:dyDescent="0.25">
      <c r="A290" s="9"/>
      <c r="H290" s="12"/>
      <c r="I290" s="12"/>
      <c r="J290" s="74"/>
      <c r="K290" s="12"/>
      <c r="L290" s="12"/>
      <c r="M290" s="2"/>
      <c r="N290" s="12"/>
      <c r="O290" s="12"/>
    </row>
    <row r="291" spans="1:15" s="73" customFormat="1" x14ac:dyDescent="0.25">
      <c r="A291" s="9"/>
      <c r="H291" s="12"/>
      <c r="I291" s="12"/>
      <c r="J291" s="74"/>
      <c r="K291" s="12"/>
      <c r="L291" s="12"/>
      <c r="M291" s="2"/>
      <c r="N291" s="12"/>
      <c r="O291" s="12"/>
    </row>
    <row r="292" spans="1:15" s="73" customFormat="1" x14ac:dyDescent="0.25">
      <c r="A292" s="9"/>
      <c r="H292" s="12"/>
      <c r="I292" s="12"/>
      <c r="J292" s="74"/>
      <c r="K292" s="12"/>
      <c r="L292" s="12"/>
      <c r="M292" s="2"/>
      <c r="N292" s="12"/>
      <c r="O292" s="12"/>
    </row>
    <row r="293" spans="1:15" s="73" customFormat="1" x14ac:dyDescent="0.25">
      <c r="A293" s="9"/>
      <c r="H293" s="12"/>
      <c r="I293" s="12"/>
      <c r="J293" s="74"/>
      <c r="K293" s="12"/>
      <c r="L293" s="12"/>
      <c r="M293" s="2"/>
      <c r="N293" s="12"/>
      <c r="O293" s="12"/>
    </row>
    <row r="294" spans="1:15" s="73" customFormat="1" x14ac:dyDescent="0.25">
      <c r="A294" s="9"/>
      <c r="H294" s="12"/>
      <c r="I294" s="12"/>
      <c r="J294" s="74"/>
      <c r="K294" s="12"/>
      <c r="L294" s="12"/>
      <c r="M294" s="2"/>
      <c r="N294" s="12"/>
      <c r="O294" s="12"/>
    </row>
    <row r="295" spans="1:15" s="73" customFormat="1" x14ac:dyDescent="0.25">
      <c r="A295" s="9"/>
      <c r="H295" s="12"/>
      <c r="I295" s="12"/>
      <c r="J295" s="74"/>
      <c r="K295" s="12"/>
      <c r="L295" s="12"/>
      <c r="M295" s="2"/>
      <c r="N295" s="12"/>
      <c r="O295" s="12"/>
    </row>
    <row r="296" spans="1:15" s="73" customFormat="1" x14ac:dyDescent="0.25">
      <c r="A296" s="9"/>
      <c r="H296" s="12"/>
      <c r="I296" s="12"/>
      <c r="J296" s="74"/>
      <c r="K296" s="12"/>
      <c r="L296" s="12"/>
      <c r="M296" s="2"/>
      <c r="N296" s="12"/>
      <c r="O296" s="12"/>
    </row>
    <row r="297" spans="1:15" s="73" customFormat="1" x14ac:dyDescent="0.25">
      <c r="A297" s="9"/>
      <c r="H297" s="12"/>
      <c r="I297" s="12"/>
      <c r="J297" s="74"/>
      <c r="K297" s="12"/>
      <c r="L297" s="12"/>
      <c r="M297" s="2"/>
      <c r="N297" s="12"/>
      <c r="O297" s="12"/>
    </row>
    <row r="298" spans="1:15" s="73" customFormat="1" x14ac:dyDescent="0.25">
      <c r="A298" s="9"/>
      <c r="H298" s="12"/>
      <c r="I298" s="12"/>
      <c r="J298" s="74"/>
      <c r="K298" s="12"/>
      <c r="L298" s="12"/>
      <c r="M298" s="2"/>
      <c r="N298" s="12"/>
      <c r="O298" s="12"/>
    </row>
    <row r="299" spans="1:15" s="73" customFormat="1" x14ac:dyDescent="0.25">
      <c r="A299" s="9"/>
      <c r="H299" s="12"/>
      <c r="I299" s="12"/>
      <c r="J299" s="74"/>
      <c r="K299" s="12"/>
      <c r="L299" s="12"/>
      <c r="M299" s="2"/>
      <c r="N299" s="12"/>
      <c r="O299" s="12"/>
    </row>
    <row r="300" spans="1:15" s="73" customFormat="1" x14ac:dyDescent="0.25">
      <c r="A300" s="9"/>
      <c r="H300" s="12"/>
      <c r="I300" s="12"/>
      <c r="J300" s="74"/>
      <c r="K300" s="12"/>
      <c r="L300" s="12"/>
      <c r="M300" s="2"/>
      <c r="N300" s="12"/>
      <c r="O300" s="12"/>
    </row>
    <row r="301" spans="1:15" s="73" customFormat="1" x14ac:dyDescent="0.25">
      <c r="A301" s="9"/>
      <c r="H301" s="12"/>
      <c r="I301" s="12"/>
      <c r="J301" s="74"/>
      <c r="K301" s="12"/>
      <c r="L301" s="12"/>
      <c r="M301" s="2"/>
      <c r="N301" s="12"/>
      <c r="O301" s="12"/>
    </row>
    <row r="302" spans="1:15" s="73" customFormat="1" x14ac:dyDescent="0.25">
      <c r="A302" s="9"/>
      <c r="H302" s="12"/>
      <c r="I302" s="12"/>
      <c r="J302" s="74"/>
      <c r="K302" s="12"/>
      <c r="L302" s="12"/>
      <c r="M302" s="2"/>
      <c r="N302" s="12"/>
      <c r="O302" s="12"/>
    </row>
    <row r="303" spans="1:15" s="73" customFormat="1" x14ac:dyDescent="0.25">
      <c r="A303" s="9"/>
      <c r="H303" s="12"/>
      <c r="I303" s="12"/>
      <c r="J303" s="74"/>
      <c r="K303" s="12"/>
      <c r="L303" s="12"/>
      <c r="M303" s="2"/>
      <c r="N303" s="12"/>
      <c r="O303" s="12"/>
    </row>
    <row r="304" spans="1:15" s="73" customFormat="1" x14ac:dyDescent="0.25">
      <c r="A304" s="9"/>
      <c r="H304" s="12"/>
      <c r="I304" s="12"/>
      <c r="J304" s="74"/>
      <c r="K304" s="12"/>
      <c r="L304" s="12"/>
      <c r="M304" s="2"/>
      <c r="N304" s="12"/>
      <c r="O304" s="12"/>
    </row>
    <row r="305" spans="1:15" s="73" customFormat="1" x14ac:dyDescent="0.25">
      <c r="A305" s="9"/>
      <c r="H305" s="12"/>
      <c r="I305" s="12"/>
      <c r="J305" s="74"/>
      <c r="K305" s="12"/>
      <c r="L305" s="12"/>
      <c r="M305" s="2"/>
      <c r="N305" s="12"/>
      <c r="O305" s="12"/>
    </row>
    <row r="306" spans="1:15" s="73" customFormat="1" x14ac:dyDescent="0.25">
      <c r="A306" s="9"/>
      <c r="H306" s="12"/>
      <c r="I306" s="12"/>
      <c r="J306" s="74"/>
      <c r="K306" s="12"/>
      <c r="L306" s="12"/>
      <c r="M306" s="2"/>
      <c r="N306" s="12"/>
      <c r="O306" s="12"/>
    </row>
    <row r="307" spans="1:15" s="73" customFormat="1" x14ac:dyDescent="0.25">
      <c r="A307" s="9"/>
      <c r="H307" s="12"/>
      <c r="I307" s="12"/>
      <c r="J307" s="74"/>
      <c r="K307" s="12"/>
      <c r="L307" s="12"/>
      <c r="M307" s="2"/>
      <c r="N307" s="12"/>
      <c r="O307" s="12"/>
    </row>
    <row r="308" spans="1:15" s="73" customFormat="1" x14ac:dyDescent="0.25">
      <c r="A308" s="9"/>
      <c r="H308" s="12"/>
      <c r="I308" s="12"/>
      <c r="J308" s="74"/>
      <c r="K308" s="12"/>
      <c r="L308" s="12"/>
      <c r="M308" s="2"/>
      <c r="N308" s="12"/>
      <c r="O308" s="12"/>
    </row>
    <row r="309" spans="1:15" s="73" customFormat="1" x14ac:dyDescent="0.25">
      <c r="A309" s="9"/>
      <c r="H309" s="12"/>
      <c r="I309" s="12"/>
      <c r="J309" s="74"/>
      <c r="K309" s="12"/>
      <c r="L309" s="12"/>
      <c r="M309" s="2"/>
      <c r="N309" s="12"/>
      <c r="O309" s="12"/>
    </row>
    <row r="310" spans="1:15" s="73" customFormat="1" x14ac:dyDescent="0.25">
      <c r="A310" s="9"/>
      <c r="H310" s="12"/>
      <c r="I310" s="12"/>
      <c r="J310" s="74"/>
      <c r="K310" s="12"/>
      <c r="L310" s="12"/>
      <c r="M310" s="2"/>
      <c r="N310" s="12"/>
      <c r="O310" s="12"/>
    </row>
    <row r="311" spans="1:15" s="73" customFormat="1" x14ac:dyDescent="0.25">
      <c r="A311" s="9"/>
      <c r="H311" s="12"/>
      <c r="I311" s="12"/>
      <c r="J311" s="74"/>
      <c r="K311" s="12"/>
      <c r="L311" s="12"/>
      <c r="M311" s="2"/>
      <c r="N311" s="12"/>
      <c r="O311" s="12"/>
    </row>
    <row r="312" spans="1:15" s="73" customFormat="1" x14ac:dyDescent="0.25">
      <c r="A312" s="9"/>
      <c r="H312" s="12"/>
      <c r="I312" s="12"/>
      <c r="J312" s="74"/>
      <c r="K312" s="12"/>
      <c r="L312" s="12"/>
      <c r="M312" s="2"/>
      <c r="N312" s="12"/>
      <c r="O312" s="12"/>
    </row>
    <row r="313" spans="1:15" s="73" customFormat="1" x14ac:dyDescent="0.25">
      <c r="A313" s="9"/>
      <c r="H313" s="12"/>
      <c r="I313" s="12"/>
      <c r="J313" s="74"/>
      <c r="K313" s="12"/>
      <c r="L313" s="12"/>
      <c r="M313" s="2"/>
      <c r="N313" s="12"/>
      <c r="O313" s="12"/>
    </row>
    <row r="314" spans="1:15" s="73" customFormat="1" x14ac:dyDescent="0.25">
      <c r="A314" s="9"/>
      <c r="H314" s="12"/>
      <c r="I314" s="12"/>
      <c r="J314" s="74"/>
      <c r="K314" s="12"/>
      <c r="L314" s="12"/>
      <c r="M314" s="2"/>
      <c r="N314" s="12"/>
      <c r="O314" s="12"/>
    </row>
    <row r="315" spans="1:15" s="73" customFormat="1" x14ac:dyDescent="0.25">
      <c r="A315" s="9"/>
      <c r="H315" s="12"/>
      <c r="I315" s="12"/>
      <c r="J315" s="74"/>
      <c r="K315" s="12"/>
      <c r="L315" s="12"/>
      <c r="M315" s="2"/>
      <c r="N315" s="12"/>
      <c r="O315" s="12"/>
    </row>
    <row r="316" spans="1:15" s="73" customFormat="1" x14ac:dyDescent="0.25">
      <c r="A316" s="9"/>
      <c r="H316" s="12"/>
      <c r="I316" s="12"/>
      <c r="J316" s="74"/>
      <c r="K316" s="12"/>
      <c r="L316" s="12"/>
      <c r="M316" s="2"/>
      <c r="N316" s="12"/>
      <c r="O316" s="12"/>
    </row>
    <row r="317" spans="1:15" s="73" customFormat="1" x14ac:dyDescent="0.25">
      <c r="A317" s="9"/>
      <c r="H317" s="12"/>
      <c r="I317" s="12"/>
      <c r="J317" s="74"/>
      <c r="K317" s="12"/>
      <c r="L317" s="12"/>
      <c r="M317" s="2"/>
      <c r="N317" s="12"/>
      <c r="O317" s="12"/>
    </row>
    <row r="318" spans="1:15" s="73" customFormat="1" x14ac:dyDescent="0.25">
      <c r="A318" s="9"/>
      <c r="H318" s="12"/>
      <c r="I318" s="12"/>
      <c r="J318" s="74"/>
      <c r="K318" s="12"/>
      <c r="L318" s="12"/>
      <c r="M318" s="2"/>
      <c r="N318" s="12"/>
      <c r="O318" s="12"/>
    </row>
    <row r="319" spans="1:15" s="73" customFormat="1" x14ac:dyDescent="0.25">
      <c r="A319" s="9"/>
      <c r="H319" s="12"/>
      <c r="I319" s="12"/>
      <c r="J319" s="74"/>
      <c r="K319" s="12"/>
      <c r="L319" s="12"/>
      <c r="M319" s="2"/>
      <c r="N319" s="12"/>
      <c r="O319" s="12"/>
    </row>
    <row r="320" spans="1:15" s="73" customFormat="1" x14ac:dyDescent="0.25">
      <c r="A320" s="9"/>
      <c r="H320" s="12"/>
      <c r="I320" s="12"/>
      <c r="J320" s="74"/>
      <c r="K320" s="12"/>
      <c r="L320" s="12"/>
      <c r="M320" s="2"/>
      <c r="N320" s="12"/>
      <c r="O320" s="12"/>
    </row>
    <row r="321" spans="1:15" s="73" customFormat="1" x14ac:dyDescent="0.25">
      <c r="A321" s="9"/>
      <c r="H321" s="12"/>
      <c r="I321" s="12"/>
      <c r="J321" s="74"/>
      <c r="K321" s="12"/>
      <c r="L321" s="12"/>
      <c r="M321" s="2"/>
      <c r="N321" s="12"/>
      <c r="O321" s="12"/>
    </row>
    <row r="322" spans="1:15" s="73" customFormat="1" x14ac:dyDescent="0.25">
      <c r="A322" s="9"/>
      <c r="H322" s="12"/>
      <c r="I322" s="12"/>
      <c r="J322" s="74"/>
      <c r="K322" s="12"/>
      <c r="L322" s="12"/>
      <c r="M322" s="2"/>
      <c r="N322" s="12"/>
      <c r="O322" s="12"/>
    </row>
    <row r="323" spans="1:15" s="73" customFormat="1" x14ac:dyDescent="0.25">
      <c r="A323" s="9"/>
      <c r="H323" s="12"/>
      <c r="I323" s="12"/>
      <c r="J323" s="74"/>
      <c r="K323" s="12"/>
      <c r="L323" s="12"/>
      <c r="M323" s="2"/>
      <c r="N323" s="12"/>
      <c r="O323" s="12"/>
    </row>
    <row r="324" spans="1:15" s="73" customFormat="1" x14ac:dyDescent="0.25">
      <c r="A324" s="9"/>
      <c r="H324" s="12"/>
      <c r="I324" s="12"/>
      <c r="J324" s="74"/>
      <c r="K324" s="12"/>
      <c r="L324" s="12"/>
      <c r="M324" s="2"/>
      <c r="N324" s="12"/>
      <c r="O324" s="12"/>
    </row>
  </sheetData>
  <sheetProtection selectLockedCells="1"/>
  <mergeCells count="8">
    <mergeCell ref="A37:B37"/>
    <mergeCell ref="A1:J1"/>
    <mergeCell ref="A2:D2"/>
    <mergeCell ref="F2:J2"/>
    <mergeCell ref="A3:D3"/>
    <mergeCell ref="F3:J3"/>
    <mergeCell ref="A4:B4"/>
    <mergeCell ref="C4:I4"/>
  </mergeCells>
  <conditionalFormatting sqref="J6:J35">
    <cfRule type="cellIs" dxfId="263" priority="42" stopIfTrue="1" operator="greaterThan">
      <formula>24</formula>
    </cfRule>
  </conditionalFormatting>
  <conditionalFormatting sqref="J6:J35">
    <cfRule type="cellIs" dxfId="262" priority="37" stopIfTrue="1" operator="greaterThan">
      <formula>24</formula>
    </cfRule>
    <cfRule type="cellIs" dxfId="261" priority="38" stopIfTrue="1" operator="greaterThan">
      <formula>22</formula>
    </cfRule>
    <cfRule type="cellIs" dxfId="260" priority="39" stopIfTrue="1" operator="greaterThan">
      <formula>22</formula>
    </cfRule>
    <cfRule type="cellIs" dxfId="259" priority="40" stopIfTrue="1" operator="greaterThan">
      <formula>44</formula>
    </cfRule>
    <cfRule type="cellIs" dxfId="258" priority="41" stopIfTrue="1" operator="greaterThan">
      <formula>24</formula>
    </cfRule>
  </conditionalFormatting>
  <conditionalFormatting sqref="J6:J35">
    <cfRule type="cellIs" dxfId="257" priority="32" stopIfTrue="1" operator="greaterThan">
      <formula>24</formula>
    </cfRule>
    <cfRule type="cellIs" dxfId="256" priority="33" stopIfTrue="1" operator="greaterThan">
      <formula>22</formula>
    </cfRule>
    <cfRule type="cellIs" dxfId="255" priority="34" stopIfTrue="1" operator="greaterThan">
      <formula>22</formula>
    </cfRule>
    <cfRule type="cellIs" dxfId="254" priority="35" stopIfTrue="1" operator="greaterThan">
      <formula>44</formula>
    </cfRule>
    <cfRule type="cellIs" dxfId="253" priority="36" stopIfTrue="1" operator="greaterThan">
      <formula>24</formula>
    </cfRule>
  </conditionalFormatting>
  <conditionalFormatting sqref="J6:J35">
    <cfRule type="cellIs" dxfId="252" priority="27" stopIfTrue="1" operator="greaterThan">
      <formula>24</formula>
    </cfRule>
    <cfRule type="cellIs" dxfId="251" priority="28" stopIfTrue="1" operator="greaterThan">
      <formula>22</formula>
    </cfRule>
    <cfRule type="cellIs" dxfId="250" priority="29" stopIfTrue="1" operator="greaterThan">
      <formula>22</formula>
    </cfRule>
    <cfRule type="cellIs" dxfId="249" priority="30" stopIfTrue="1" operator="greaterThan">
      <formula>44</formula>
    </cfRule>
    <cfRule type="cellIs" dxfId="248" priority="31" stopIfTrue="1" operator="greaterThan">
      <formula>24</formula>
    </cfRule>
  </conditionalFormatting>
  <conditionalFormatting sqref="J6:J35">
    <cfRule type="cellIs" dxfId="247" priority="22" stopIfTrue="1" operator="greaterThan">
      <formula>24</formula>
    </cfRule>
    <cfRule type="cellIs" dxfId="246" priority="23" stopIfTrue="1" operator="greaterThan">
      <formula>22</formula>
    </cfRule>
    <cfRule type="cellIs" dxfId="245" priority="24" stopIfTrue="1" operator="greaterThan">
      <formula>22</formula>
    </cfRule>
    <cfRule type="cellIs" dxfId="244" priority="25" stopIfTrue="1" operator="greaterThan">
      <formula>44</formula>
    </cfRule>
    <cfRule type="cellIs" dxfId="243" priority="26" stopIfTrue="1" operator="greaterThan">
      <formula>24</formula>
    </cfRule>
  </conditionalFormatting>
  <conditionalFormatting sqref="J36">
    <cfRule type="cellIs" dxfId="242" priority="21" stopIfTrue="1" operator="greaterThan">
      <formula>24</formula>
    </cfRule>
  </conditionalFormatting>
  <conditionalFormatting sqref="J36">
    <cfRule type="cellIs" dxfId="241" priority="16" stopIfTrue="1" operator="greaterThan">
      <formula>24</formula>
    </cfRule>
    <cfRule type="cellIs" dxfId="240" priority="17" stopIfTrue="1" operator="greaterThan">
      <formula>22</formula>
    </cfRule>
    <cfRule type="cellIs" dxfId="239" priority="18" stopIfTrue="1" operator="greaterThan">
      <formula>22</formula>
    </cfRule>
    <cfRule type="cellIs" dxfId="238" priority="19" stopIfTrue="1" operator="greaterThan">
      <formula>44</formula>
    </cfRule>
    <cfRule type="cellIs" dxfId="237" priority="20" stopIfTrue="1" operator="greaterThan">
      <formula>24</formula>
    </cfRule>
  </conditionalFormatting>
  <conditionalFormatting sqref="J36">
    <cfRule type="cellIs" dxfId="236" priority="11" stopIfTrue="1" operator="greaterThan">
      <formula>24</formula>
    </cfRule>
    <cfRule type="cellIs" dxfId="235" priority="12" stopIfTrue="1" operator="greaterThan">
      <formula>22</formula>
    </cfRule>
    <cfRule type="cellIs" dxfId="234" priority="13" stopIfTrue="1" operator="greaterThan">
      <formula>22</formula>
    </cfRule>
    <cfRule type="cellIs" dxfId="233" priority="14" stopIfTrue="1" operator="greaterThan">
      <formula>44</formula>
    </cfRule>
    <cfRule type="cellIs" dxfId="232" priority="15" stopIfTrue="1" operator="greaterThan">
      <formula>24</formula>
    </cfRule>
  </conditionalFormatting>
  <conditionalFormatting sqref="J36">
    <cfRule type="cellIs" dxfId="231" priority="6" stopIfTrue="1" operator="greaterThan">
      <formula>24</formula>
    </cfRule>
    <cfRule type="cellIs" dxfId="230" priority="7" stopIfTrue="1" operator="greaterThan">
      <formula>22</formula>
    </cfRule>
    <cfRule type="cellIs" dxfId="229" priority="8" stopIfTrue="1" operator="greaterThan">
      <formula>22</formula>
    </cfRule>
    <cfRule type="cellIs" dxfId="228" priority="9" stopIfTrue="1" operator="greaterThan">
      <formula>44</formula>
    </cfRule>
    <cfRule type="cellIs" dxfId="227" priority="10" stopIfTrue="1" operator="greaterThan">
      <formula>24</formula>
    </cfRule>
  </conditionalFormatting>
  <conditionalFormatting sqref="J36">
    <cfRule type="cellIs" dxfId="226" priority="1" stopIfTrue="1" operator="greaterThan">
      <formula>24</formula>
    </cfRule>
    <cfRule type="cellIs" dxfId="225" priority="2" stopIfTrue="1" operator="greaterThan">
      <formula>22</formula>
    </cfRule>
    <cfRule type="cellIs" dxfId="224" priority="3" stopIfTrue="1" operator="greaterThan">
      <formula>22</formula>
    </cfRule>
    <cfRule type="cellIs" dxfId="223" priority="4" stopIfTrue="1" operator="greaterThan">
      <formula>44</formula>
    </cfRule>
    <cfRule type="cellIs" dxfId="222" priority="5" stopIfTrue="1" operator="greaterThan">
      <formula>24</formula>
    </cfRule>
  </conditionalFormatting>
  <dataValidations count="2">
    <dataValidation type="decimal" allowBlank="1" showInputMessage="1" showErrorMessage="1" error="You must enter less than 24 hours." sqref="F37:G37 C6:I36">
      <formula1>0</formula1>
      <formula2>24</formula2>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F2:G2">
      <formula1>9</formula1>
    </dataValidation>
  </dataValidations>
  <printOptions horizontalCentered="1" verticalCentered="1"/>
  <pageMargins left="0.25" right="0.25" top="0.3" bottom="0.3" header="0" footer="0"/>
  <pageSetup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344"/>
  <sheetViews>
    <sheetView showGridLines="0" topLeftCell="A4" zoomScale="85" zoomScaleNormal="85" workbookViewId="0">
      <selection activeCell="I5" sqref="I5:L5"/>
    </sheetView>
  </sheetViews>
  <sheetFormatPr defaultColWidth="9.140625" defaultRowHeight="15.75" x14ac:dyDescent="0.25"/>
  <cols>
    <col min="1" max="1" width="5.7109375" style="73" bestFit="1" customWidth="1"/>
    <col min="2" max="2" width="5.42578125" style="73" bestFit="1" customWidth="1"/>
    <col min="3" max="3" width="9.7109375" style="73" customWidth="1"/>
    <col min="4" max="10" width="7.7109375" style="12" customWidth="1"/>
    <col min="11" max="11" width="6.85546875" style="12" customWidth="1"/>
    <col min="12" max="12" width="6.42578125" style="12" customWidth="1"/>
    <col min="13" max="13" width="48.7109375" style="2" customWidth="1"/>
    <col min="14" max="14" width="10.85546875" style="12" customWidth="1"/>
    <col min="15" max="16384" width="9.140625" style="12"/>
  </cols>
  <sheetData>
    <row r="1" spans="1:19" ht="26.25" x14ac:dyDescent="0.4">
      <c r="E1" s="14" t="s">
        <v>46</v>
      </c>
    </row>
    <row r="2" spans="1:19" ht="23.25" x14ac:dyDescent="0.35">
      <c r="B2" s="193"/>
      <c r="F2" s="230" t="s">
        <v>83</v>
      </c>
      <c r="G2" s="230"/>
      <c r="H2" s="230"/>
      <c r="I2" s="230"/>
      <c r="J2" s="230"/>
      <c r="K2" s="230"/>
    </row>
    <row r="3" spans="1:19" x14ac:dyDescent="0.25">
      <c r="C3" s="193"/>
    </row>
    <row r="5" spans="1:19" ht="19.5" thickBot="1" x14ac:dyDescent="0.35">
      <c r="A5" s="2"/>
      <c r="D5" s="207"/>
      <c r="E5" s="207"/>
      <c r="F5" s="207"/>
      <c r="G5" s="207"/>
      <c r="H5" s="75"/>
      <c r="I5" s="208"/>
      <c r="J5" s="208"/>
      <c r="K5" s="208"/>
      <c r="L5" s="208"/>
      <c r="N5" s="35" t="s">
        <v>27</v>
      </c>
    </row>
    <row r="6" spans="1:19" ht="18.75" x14ac:dyDescent="0.3">
      <c r="A6" s="2"/>
      <c r="D6" s="232" t="s">
        <v>0</v>
      </c>
      <c r="E6" s="233"/>
      <c r="F6" s="233"/>
      <c r="G6" s="233"/>
      <c r="H6" s="115"/>
      <c r="I6" s="234" t="s">
        <v>1</v>
      </c>
      <c r="J6" s="235"/>
      <c r="K6" s="235"/>
      <c r="L6" s="235"/>
      <c r="N6" s="36" t="s">
        <v>30</v>
      </c>
    </row>
    <row r="7" spans="1:19" ht="18.75" x14ac:dyDescent="0.3">
      <c r="A7" s="2"/>
      <c r="F7" s="114"/>
      <c r="G7" s="115"/>
      <c r="H7" s="115"/>
      <c r="I7" s="115"/>
      <c r="J7" s="41"/>
      <c r="K7" s="38"/>
      <c r="L7" s="41"/>
      <c r="N7" s="36" t="s">
        <v>33</v>
      </c>
    </row>
    <row r="8" spans="1:19" ht="18.75" x14ac:dyDescent="0.3">
      <c r="A8" s="2"/>
      <c r="N8" s="35" t="s">
        <v>29</v>
      </c>
    </row>
    <row r="9" spans="1:19" s="20" customFormat="1" ht="19.5" thickBot="1" x14ac:dyDescent="0.35">
      <c r="A9" s="236" t="s">
        <v>43</v>
      </c>
      <c r="B9" s="237"/>
      <c r="C9" s="237"/>
      <c r="D9" s="237"/>
      <c r="E9" s="237"/>
      <c r="F9" s="237"/>
      <c r="G9" s="237"/>
      <c r="H9" s="237"/>
      <c r="I9" s="237"/>
      <c r="J9" s="237"/>
      <c r="K9" s="237"/>
      <c r="L9" s="100"/>
      <c r="M9" s="116" t="s">
        <v>44</v>
      </c>
      <c r="N9" s="37" t="s">
        <v>31</v>
      </c>
    </row>
    <row r="10" spans="1:19" s="20" customFormat="1" ht="19.5" thickBot="1" x14ac:dyDescent="0.35">
      <c r="A10" s="18"/>
      <c r="B10" s="19"/>
      <c r="C10" s="51" t="s">
        <v>27</v>
      </c>
      <c r="L10" s="150"/>
      <c r="M10" s="27"/>
      <c r="N10" s="35" t="s">
        <v>32</v>
      </c>
    </row>
    <row r="11" spans="1:19" s="20" customFormat="1" ht="19.5" thickBot="1" x14ac:dyDescent="0.35">
      <c r="A11" s="19"/>
      <c r="B11" s="19"/>
      <c r="C11" s="51" t="s">
        <v>28</v>
      </c>
      <c r="D11" s="21" t="s">
        <v>17</v>
      </c>
      <c r="F11" s="236" t="s">
        <v>8</v>
      </c>
      <c r="G11" s="236"/>
      <c r="H11" s="236"/>
      <c r="I11" s="236"/>
      <c r="J11" s="72"/>
      <c r="K11" s="21" t="s">
        <v>25</v>
      </c>
      <c r="L11" s="150"/>
      <c r="M11" s="29" t="s">
        <v>36</v>
      </c>
      <c r="N11" s="227" t="e">
        <f>'December Activity Tracking'!C37/'December Activity Tracking'!J37</f>
        <v>#DIV/0!</v>
      </c>
      <c r="S11"/>
    </row>
    <row r="12" spans="1:19" s="20" customFormat="1" ht="19.5" thickBot="1" x14ac:dyDescent="0.35">
      <c r="A12" s="58" t="s">
        <v>14</v>
      </c>
      <c r="B12" s="72" t="s">
        <v>15</v>
      </c>
      <c r="C12" s="48" t="s">
        <v>29</v>
      </c>
      <c r="D12" s="3" t="s">
        <v>18</v>
      </c>
      <c r="E12" s="22" t="s">
        <v>19</v>
      </c>
      <c r="F12" s="72" t="s">
        <v>20</v>
      </c>
      <c r="G12" s="22" t="s">
        <v>23</v>
      </c>
      <c r="H12" s="72" t="s">
        <v>24</v>
      </c>
      <c r="I12" s="22" t="s">
        <v>21</v>
      </c>
      <c r="J12" s="72" t="s">
        <v>22</v>
      </c>
      <c r="K12" s="3" t="s">
        <v>7</v>
      </c>
      <c r="L12" s="150"/>
      <c r="M12" s="129" t="s">
        <v>53</v>
      </c>
      <c r="N12" s="228"/>
    </row>
    <row r="13" spans="1:19" s="20" customFormat="1" ht="20.100000000000001" customHeight="1" thickBot="1" x14ac:dyDescent="0.35">
      <c r="A13" s="159" t="s">
        <v>2</v>
      </c>
      <c r="B13" s="131">
        <v>1</v>
      </c>
      <c r="C13" s="147">
        <f>'December Activity Tracking'!J6</f>
        <v>0</v>
      </c>
      <c r="D13" s="145"/>
      <c r="E13" s="135"/>
      <c r="F13" s="146"/>
      <c r="G13" s="135"/>
      <c r="H13" s="146"/>
      <c r="I13" s="135"/>
      <c r="J13" s="146"/>
      <c r="K13" s="147">
        <f>+C13+SUM(E13:J13)</f>
        <v>0</v>
      </c>
      <c r="L13" s="150"/>
      <c r="M13" s="31" t="str">
        <f>IF(ISNA(VLOOKUP(M12,description,2,FALSE)) = TRUE, "Enter a valid account code above", VLOOKUP(M12,description,2,FALSE))</f>
        <v>DACA18A</v>
      </c>
      <c r="N13" s="229"/>
    </row>
    <row r="14" spans="1:19" s="20" customFormat="1" ht="20.100000000000001" customHeight="1" thickBot="1" x14ac:dyDescent="0.35">
      <c r="A14" s="7" t="s">
        <v>3</v>
      </c>
      <c r="B14" s="81">
        <v>2</v>
      </c>
      <c r="C14" s="156">
        <f>'December Activity Tracking'!J7</f>
        <v>0</v>
      </c>
      <c r="D14" s="52"/>
      <c r="E14" s="23"/>
      <c r="F14" s="23"/>
      <c r="G14" s="23"/>
      <c r="H14" s="23"/>
      <c r="I14" s="23"/>
      <c r="J14" s="23"/>
      <c r="K14" s="25">
        <f t="shared" ref="K14:K43" si="0">+C14+SUM(E14:J14)</f>
        <v>0</v>
      </c>
      <c r="L14" s="150"/>
      <c r="M14" s="32"/>
      <c r="N14" s="151"/>
      <c r="R14"/>
    </row>
    <row r="15" spans="1:19" s="20" customFormat="1" ht="20.100000000000001" customHeight="1" x14ac:dyDescent="0.3">
      <c r="A15" s="7" t="s">
        <v>4</v>
      </c>
      <c r="B15" s="81">
        <v>3</v>
      </c>
      <c r="C15" s="156">
        <f>'December Activity Tracking'!J8</f>
        <v>0</v>
      </c>
      <c r="D15" s="52"/>
      <c r="E15" s="23"/>
      <c r="F15" s="23"/>
      <c r="G15" s="23"/>
      <c r="H15" s="23"/>
      <c r="I15" s="23"/>
      <c r="J15" s="23"/>
      <c r="K15" s="25">
        <f t="shared" si="0"/>
        <v>0</v>
      </c>
      <c r="L15" s="150"/>
      <c r="M15" s="29" t="s">
        <v>37</v>
      </c>
      <c r="N15" s="227" t="e">
        <f>'December Activity Tracking'!D37/'December Activity Tracking'!J37</f>
        <v>#DIV/0!</v>
      </c>
    </row>
    <row r="16" spans="1:19" s="20" customFormat="1" ht="20.100000000000001" customHeight="1" x14ac:dyDescent="0.3">
      <c r="A16" s="7" t="s">
        <v>5</v>
      </c>
      <c r="B16" s="81">
        <v>4</v>
      </c>
      <c r="C16" s="156">
        <f>'December Activity Tracking'!J9</f>
        <v>0</v>
      </c>
      <c r="D16" s="52"/>
      <c r="E16" s="23"/>
      <c r="F16" s="23"/>
      <c r="G16" s="23"/>
      <c r="H16" s="23"/>
      <c r="I16" s="23"/>
      <c r="J16" s="23"/>
      <c r="K16" s="25">
        <f t="shared" si="0"/>
        <v>0</v>
      </c>
      <c r="L16" s="150"/>
      <c r="M16" s="129" t="s">
        <v>54</v>
      </c>
      <c r="N16" s="228"/>
    </row>
    <row r="17" spans="1:20" s="20" customFormat="1" ht="20.100000000000001" customHeight="1" thickBot="1" x14ac:dyDescent="0.35">
      <c r="A17" s="7" t="s">
        <v>16</v>
      </c>
      <c r="B17" s="81">
        <v>5</v>
      </c>
      <c r="C17" s="156">
        <f>'December Activity Tracking'!J10</f>
        <v>0</v>
      </c>
      <c r="D17" s="52"/>
      <c r="E17" s="23"/>
      <c r="F17" s="23"/>
      <c r="G17" s="23"/>
      <c r="H17" s="23"/>
      <c r="I17" s="23"/>
      <c r="J17" s="23"/>
      <c r="K17" s="25">
        <f t="shared" si="0"/>
        <v>0</v>
      </c>
      <c r="L17" s="150"/>
      <c r="M17" s="31" t="str">
        <f>IF(ISNA(VLOOKUP(M16,description,2,FALSE)) = TRUE, "Enter a valid account code above", VLOOKUP(M16,description,2,FALSE))</f>
        <v>DACA4027</v>
      </c>
      <c r="N17" s="229"/>
    </row>
    <row r="18" spans="1:20" s="20" customFormat="1" ht="20.100000000000001" customHeight="1" thickBot="1" x14ac:dyDescent="0.35">
      <c r="A18" s="7" t="s">
        <v>6</v>
      </c>
      <c r="B18" s="81">
        <v>6</v>
      </c>
      <c r="C18" s="156">
        <f>'December Activity Tracking'!J11</f>
        <v>0</v>
      </c>
      <c r="D18" s="24">
        <f>SUM(C13:C18)</f>
        <v>0</v>
      </c>
      <c r="E18" s="23"/>
      <c r="F18" s="23"/>
      <c r="G18" s="23"/>
      <c r="H18" s="23"/>
      <c r="I18" s="23"/>
      <c r="J18" s="23"/>
      <c r="K18" s="25">
        <f t="shared" si="0"/>
        <v>0</v>
      </c>
      <c r="L18" s="150"/>
      <c r="M18" s="33"/>
      <c r="N18" s="152"/>
    </row>
    <row r="19" spans="1:20" s="20" customFormat="1" ht="20.100000000000001" customHeight="1" x14ac:dyDescent="0.3">
      <c r="A19" s="131" t="s">
        <v>2</v>
      </c>
      <c r="B19" s="158">
        <v>7</v>
      </c>
      <c r="C19" s="147">
        <f>'December Activity Tracking'!J12</f>
        <v>0</v>
      </c>
      <c r="D19" s="145"/>
      <c r="E19" s="135"/>
      <c r="F19" s="146"/>
      <c r="G19" s="135"/>
      <c r="H19" s="146"/>
      <c r="I19" s="135"/>
      <c r="J19" s="146"/>
      <c r="K19" s="147">
        <f t="shared" si="0"/>
        <v>0</v>
      </c>
      <c r="L19" s="150"/>
      <c r="M19" s="29" t="s">
        <v>38</v>
      </c>
      <c r="N19" s="227" t="e">
        <f>'December Activity Tracking'!E37/'December Activity Tracking'!J37</f>
        <v>#DIV/0!</v>
      </c>
      <c r="Q19"/>
      <c r="T19"/>
    </row>
    <row r="20" spans="1:20" s="20" customFormat="1" ht="20.100000000000001" customHeight="1" x14ac:dyDescent="0.3">
      <c r="A20" s="131" t="s">
        <v>2</v>
      </c>
      <c r="B20" s="158">
        <v>8</v>
      </c>
      <c r="C20" s="147">
        <f>'December Activity Tracking'!J13</f>
        <v>0</v>
      </c>
      <c r="D20" s="145"/>
      <c r="E20" s="135"/>
      <c r="F20" s="146"/>
      <c r="G20" s="135"/>
      <c r="H20" s="146"/>
      <c r="I20" s="135"/>
      <c r="J20" s="146"/>
      <c r="K20" s="147">
        <f>+C20+SUM(E20:J20)</f>
        <v>0</v>
      </c>
      <c r="L20" s="150"/>
      <c r="M20" s="128" t="s">
        <v>55</v>
      </c>
      <c r="N20" s="228"/>
    </row>
    <row r="21" spans="1:20" s="20" customFormat="1" ht="20.100000000000001" customHeight="1" thickBot="1" x14ac:dyDescent="0.35">
      <c r="A21" s="7" t="s">
        <v>3</v>
      </c>
      <c r="B21" s="81">
        <v>9</v>
      </c>
      <c r="C21" s="156">
        <f>'December Activity Tracking'!J14</f>
        <v>0</v>
      </c>
      <c r="D21" s="52"/>
      <c r="E21" s="23"/>
      <c r="F21" s="23"/>
      <c r="G21" s="23"/>
      <c r="H21" s="23"/>
      <c r="I21" s="23"/>
      <c r="J21" s="23"/>
      <c r="K21" s="25">
        <f t="shared" si="0"/>
        <v>0</v>
      </c>
      <c r="L21" s="150"/>
      <c r="M21" s="31" t="str">
        <f>IF(ISNA(VLOOKUP(M20,description,2,FALSE)) = TRUE, "Enter a valid account code above", VLOOKUP(M20,description,2,FALSE))</f>
        <v>DACA4010</v>
      </c>
      <c r="N21" s="229"/>
    </row>
    <row r="22" spans="1:20" s="20" customFormat="1" ht="20.100000000000001" customHeight="1" thickBot="1" x14ac:dyDescent="0.35">
      <c r="A22" s="7" t="s">
        <v>4</v>
      </c>
      <c r="B22" s="81">
        <v>10</v>
      </c>
      <c r="C22" s="156">
        <f>'December Activity Tracking'!J15</f>
        <v>0</v>
      </c>
      <c r="D22" s="52"/>
      <c r="E22" s="23"/>
      <c r="F22" s="23"/>
      <c r="G22" s="23"/>
      <c r="H22" s="23"/>
      <c r="I22" s="23"/>
      <c r="J22" s="23"/>
      <c r="K22" s="25">
        <f t="shared" si="0"/>
        <v>0</v>
      </c>
      <c r="L22" s="150"/>
      <c r="M22" s="45"/>
      <c r="N22" s="152"/>
    </row>
    <row r="23" spans="1:20" s="20" customFormat="1" ht="20.100000000000001" customHeight="1" x14ac:dyDescent="0.3">
      <c r="A23" s="8" t="s">
        <v>5</v>
      </c>
      <c r="B23" s="81">
        <v>11</v>
      </c>
      <c r="C23" s="156">
        <f>'December Activity Tracking'!J16</f>
        <v>0</v>
      </c>
      <c r="D23" s="53"/>
      <c r="E23" s="23"/>
      <c r="F23" s="23"/>
      <c r="G23" s="23"/>
      <c r="H23" s="23"/>
      <c r="I23" s="23"/>
      <c r="J23" s="23"/>
      <c r="K23" s="25">
        <f t="shared" si="0"/>
        <v>0</v>
      </c>
      <c r="L23" s="150"/>
      <c r="M23" s="29" t="s">
        <v>39</v>
      </c>
      <c r="N23" s="227" t="e">
        <f>'December Activity Tracking'!H37/'December Activity Tracking'!J37</f>
        <v>#DIV/0!</v>
      </c>
    </row>
    <row r="24" spans="1:20" s="20" customFormat="1" ht="20.100000000000001" customHeight="1" x14ac:dyDescent="0.3">
      <c r="A24" s="7" t="s">
        <v>16</v>
      </c>
      <c r="B24" s="81">
        <v>12</v>
      </c>
      <c r="C24" s="156">
        <f>'December Activity Tracking'!J17</f>
        <v>0</v>
      </c>
      <c r="D24" s="52"/>
      <c r="E24" s="23"/>
      <c r="F24" s="23"/>
      <c r="G24" s="23"/>
      <c r="H24" s="23"/>
      <c r="I24" s="23"/>
      <c r="J24" s="23"/>
      <c r="K24" s="25">
        <f t="shared" si="0"/>
        <v>0</v>
      </c>
      <c r="L24" s="150"/>
      <c r="M24" s="128" t="s">
        <v>73</v>
      </c>
      <c r="N24" s="228"/>
    </row>
    <row r="25" spans="1:20" s="20" customFormat="1" ht="20.100000000000001" customHeight="1" thickBot="1" x14ac:dyDescent="0.35">
      <c r="A25" s="7" t="s">
        <v>6</v>
      </c>
      <c r="B25" s="81">
        <v>13</v>
      </c>
      <c r="C25" s="156">
        <f>'December Activity Tracking'!J18</f>
        <v>0</v>
      </c>
      <c r="D25" s="24">
        <f>SUM(C19:C25)</f>
        <v>0</v>
      </c>
      <c r="E25" s="23"/>
      <c r="F25" s="23"/>
      <c r="G25" s="23"/>
      <c r="H25" s="23"/>
      <c r="I25" s="23"/>
      <c r="J25" s="23"/>
      <c r="K25" s="25">
        <f t="shared" si="0"/>
        <v>0</v>
      </c>
      <c r="L25" s="150"/>
      <c r="M25" s="31" t="str">
        <f>IF(ISNA(VLOOKUP(M24,description,2,FALSE)) = TRUE, "Enter a valid account code above", VLOOKUP(M24,description,2,FALSE))</f>
        <v>DACA4048</v>
      </c>
      <c r="N25" s="229"/>
    </row>
    <row r="26" spans="1:20" s="20" customFormat="1" ht="20.100000000000001" customHeight="1" thickBot="1" x14ac:dyDescent="0.35">
      <c r="A26" s="131" t="s">
        <v>2</v>
      </c>
      <c r="B26" s="158">
        <v>14</v>
      </c>
      <c r="C26" s="147">
        <f>'December Activity Tracking'!J19</f>
        <v>0</v>
      </c>
      <c r="D26" s="145"/>
      <c r="E26" s="135"/>
      <c r="F26" s="146"/>
      <c r="G26" s="135"/>
      <c r="H26" s="146"/>
      <c r="I26" s="135"/>
      <c r="J26" s="146"/>
      <c r="K26" s="147">
        <f t="shared" si="0"/>
        <v>0</v>
      </c>
      <c r="L26" s="150"/>
      <c r="M26" s="45"/>
      <c r="N26" s="152"/>
    </row>
    <row r="27" spans="1:20" s="20" customFormat="1" ht="20.100000000000001" customHeight="1" x14ac:dyDescent="0.3">
      <c r="A27" s="131" t="s">
        <v>2</v>
      </c>
      <c r="B27" s="158">
        <v>15</v>
      </c>
      <c r="C27" s="147">
        <f>'December Activity Tracking'!J20</f>
        <v>0</v>
      </c>
      <c r="D27" s="145"/>
      <c r="E27" s="135"/>
      <c r="F27" s="146"/>
      <c r="G27" s="135"/>
      <c r="H27" s="146"/>
      <c r="I27" s="135"/>
      <c r="J27" s="146"/>
      <c r="K27" s="147">
        <f t="shared" si="0"/>
        <v>0</v>
      </c>
      <c r="L27" s="150"/>
      <c r="M27" s="29" t="s">
        <v>40</v>
      </c>
      <c r="N27" s="227" t="e">
        <f>'December Activity Tracking'!I37/'December Activity Tracking'!J37</f>
        <v>#DIV/0!</v>
      </c>
    </row>
    <row r="28" spans="1:20" s="20" customFormat="1" ht="20.100000000000001" customHeight="1" x14ac:dyDescent="0.3">
      <c r="A28" s="7" t="s">
        <v>3</v>
      </c>
      <c r="B28" s="81">
        <v>16</v>
      </c>
      <c r="C28" s="156">
        <f>'December Activity Tracking'!J21</f>
        <v>0</v>
      </c>
      <c r="D28" s="52"/>
      <c r="E28" s="23"/>
      <c r="F28" s="23"/>
      <c r="G28" s="23"/>
      <c r="H28" s="23"/>
      <c r="I28" s="23"/>
      <c r="J28" s="23"/>
      <c r="K28" s="25">
        <f t="shared" si="0"/>
        <v>0</v>
      </c>
      <c r="L28" s="150"/>
      <c r="M28" s="128" t="s">
        <v>99</v>
      </c>
      <c r="N28" s="228"/>
    </row>
    <row r="29" spans="1:20" s="20" customFormat="1" ht="20.100000000000001" customHeight="1" thickBot="1" x14ac:dyDescent="0.35">
      <c r="A29" s="7" t="s">
        <v>4</v>
      </c>
      <c r="B29" s="81">
        <v>17</v>
      </c>
      <c r="C29" s="156">
        <f>'December Activity Tracking'!J22</f>
        <v>0</v>
      </c>
      <c r="D29" s="52"/>
      <c r="E29" s="23"/>
      <c r="F29" s="23"/>
      <c r="G29" s="23"/>
      <c r="H29" s="23"/>
      <c r="I29" s="23"/>
      <c r="J29" s="23"/>
      <c r="K29" s="25">
        <f t="shared" si="0"/>
        <v>0</v>
      </c>
      <c r="L29" s="150"/>
      <c r="M29" s="31" t="s">
        <v>98</v>
      </c>
      <c r="N29" s="229"/>
    </row>
    <row r="30" spans="1:20" s="20" customFormat="1" ht="20.100000000000001" customHeight="1" x14ac:dyDescent="0.3">
      <c r="A30" s="7" t="s">
        <v>5</v>
      </c>
      <c r="B30" s="81">
        <v>18</v>
      </c>
      <c r="C30" s="156">
        <f>'December Activity Tracking'!J23</f>
        <v>0</v>
      </c>
      <c r="D30" s="52"/>
      <c r="E30" s="23"/>
      <c r="F30" s="23"/>
      <c r="G30" s="23"/>
      <c r="H30" s="23"/>
      <c r="I30" s="23"/>
      <c r="J30" s="23"/>
      <c r="K30" s="25">
        <f t="shared" si="0"/>
        <v>0</v>
      </c>
      <c r="L30" s="150"/>
      <c r="M30" s="45"/>
      <c r="N30" s="44"/>
    </row>
    <row r="31" spans="1:20" s="20" customFormat="1" ht="20.100000000000001" customHeight="1" thickBot="1" x14ac:dyDescent="0.35">
      <c r="A31" s="7" t="s">
        <v>16</v>
      </c>
      <c r="B31" s="81">
        <v>19</v>
      </c>
      <c r="C31" s="156">
        <f>'December Activity Tracking'!J24</f>
        <v>0</v>
      </c>
      <c r="D31" s="52"/>
      <c r="E31" s="23"/>
      <c r="F31" s="23"/>
      <c r="G31" s="23"/>
      <c r="H31" s="23"/>
      <c r="I31" s="23"/>
      <c r="J31" s="23"/>
      <c r="K31" s="25">
        <f t="shared" si="0"/>
        <v>0</v>
      </c>
      <c r="L31" s="150"/>
      <c r="M31" s="44" t="s">
        <v>34</v>
      </c>
      <c r="N31" s="127" t="e">
        <f>SUM(N11:N29)</f>
        <v>#DIV/0!</v>
      </c>
    </row>
    <row r="32" spans="1:20" s="20" customFormat="1" ht="20.100000000000001" customHeight="1" thickTop="1" x14ac:dyDescent="0.3">
      <c r="A32" s="7" t="s">
        <v>6</v>
      </c>
      <c r="B32" s="81">
        <v>20</v>
      </c>
      <c r="C32" s="156">
        <f>'December Activity Tracking'!J25</f>
        <v>0</v>
      </c>
      <c r="D32" s="24">
        <f>SUM(C26:C32)</f>
        <v>0</v>
      </c>
      <c r="E32" s="23"/>
      <c r="F32" s="23"/>
      <c r="G32" s="23"/>
      <c r="H32" s="23"/>
      <c r="I32" s="23"/>
      <c r="J32" s="23"/>
      <c r="K32" s="25">
        <f t="shared" si="0"/>
        <v>0</v>
      </c>
      <c r="L32" s="150"/>
      <c r="M32" s="44"/>
      <c r="N32" s="95"/>
    </row>
    <row r="33" spans="1:14" s="20" customFormat="1" ht="20.100000000000001" customHeight="1" x14ac:dyDescent="0.25">
      <c r="A33" s="131" t="s">
        <v>2</v>
      </c>
      <c r="B33" s="158">
        <v>21</v>
      </c>
      <c r="C33" s="147">
        <f>'December Activity Tracking'!J26</f>
        <v>0</v>
      </c>
      <c r="D33" s="145"/>
      <c r="E33" s="135"/>
      <c r="F33" s="146"/>
      <c r="G33" s="135"/>
      <c r="H33" s="146"/>
      <c r="I33" s="135"/>
      <c r="J33" s="146"/>
      <c r="K33" s="147">
        <f t="shared" si="0"/>
        <v>0</v>
      </c>
      <c r="L33" s="150"/>
    </row>
    <row r="34" spans="1:14" s="20" customFormat="1" ht="20.100000000000001" customHeight="1" x14ac:dyDescent="0.25">
      <c r="A34" s="131" t="s">
        <v>2</v>
      </c>
      <c r="B34" s="158">
        <v>22</v>
      </c>
      <c r="C34" s="147">
        <f>'December Activity Tracking'!J27</f>
        <v>0</v>
      </c>
      <c r="D34" s="145"/>
      <c r="E34" s="135"/>
      <c r="F34" s="146"/>
      <c r="G34" s="135"/>
      <c r="H34" s="146"/>
      <c r="I34" s="135"/>
      <c r="J34" s="146"/>
      <c r="K34" s="147">
        <f t="shared" si="0"/>
        <v>0</v>
      </c>
      <c r="L34" s="150"/>
    </row>
    <row r="35" spans="1:14" s="20" customFormat="1" ht="20.100000000000001" customHeight="1" x14ac:dyDescent="0.25">
      <c r="A35" s="7" t="s">
        <v>3</v>
      </c>
      <c r="B35" s="81">
        <v>23</v>
      </c>
      <c r="C35" s="156">
        <f>'December Activity Tracking'!J28</f>
        <v>0</v>
      </c>
      <c r="D35" s="52"/>
      <c r="E35" s="23"/>
      <c r="F35" s="23"/>
      <c r="G35" s="23"/>
      <c r="H35" s="23"/>
      <c r="I35" s="23"/>
      <c r="J35" s="23"/>
      <c r="K35" s="25">
        <f t="shared" si="0"/>
        <v>0</v>
      </c>
      <c r="L35" s="150"/>
    </row>
    <row r="36" spans="1:14" s="20" customFormat="1" ht="20.100000000000001" customHeight="1" x14ac:dyDescent="0.25">
      <c r="A36" s="133" t="s">
        <v>4</v>
      </c>
      <c r="B36" s="165">
        <v>24</v>
      </c>
      <c r="C36" s="149"/>
      <c r="D36" s="148"/>
      <c r="E36" s="137">
        <v>8</v>
      </c>
      <c r="F36" s="137"/>
      <c r="G36" s="137"/>
      <c r="H36" s="137"/>
      <c r="I36" s="137"/>
      <c r="J36" s="137"/>
      <c r="K36" s="149">
        <f t="shared" si="0"/>
        <v>8</v>
      </c>
      <c r="L36" s="150"/>
      <c r="M36" s="238" t="s">
        <v>35</v>
      </c>
      <c r="N36" s="238"/>
    </row>
    <row r="37" spans="1:14" s="20" customFormat="1" ht="20.100000000000001" customHeight="1" x14ac:dyDescent="0.25">
      <c r="A37" s="133" t="s">
        <v>5</v>
      </c>
      <c r="B37" s="165">
        <v>25</v>
      </c>
      <c r="C37" s="149"/>
      <c r="D37" s="148"/>
      <c r="E37" s="137">
        <v>8</v>
      </c>
      <c r="F37" s="137"/>
      <c r="G37" s="137"/>
      <c r="H37" s="137"/>
      <c r="I37" s="137"/>
      <c r="J37" s="137"/>
      <c r="K37" s="149">
        <f t="shared" si="0"/>
        <v>8</v>
      </c>
      <c r="L37" s="150"/>
      <c r="M37" s="238"/>
      <c r="N37" s="238"/>
    </row>
    <row r="38" spans="1:14" s="20" customFormat="1" ht="20.100000000000001" customHeight="1" x14ac:dyDescent="0.25">
      <c r="A38" s="7" t="s">
        <v>16</v>
      </c>
      <c r="B38" s="81">
        <v>26</v>
      </c>
      <c r="C38" s="156">
        <f>'December Activity Tracking'!J31</f>
        <v>0</v>
      </c>
      <c r="D38" s="52"/>
      <c r="E38" s="23"/>
      <c r="F38" s="23"/>
      <c r="G38" s="23"/>
      <c r="H38" s="23"/>
      <c r="I38" s="23"/>
      <c r="J38" s="23"/>
      <c r="K38" s="25">
        <f t="shared" si="0"/>
        <v>0</v>
      </c>
      <c r="L38" s="150"/>
      <c r="M38" s="15"/>
      <c r="N38" s="15"/>
    </row>
    <row r="39" spans="1:14" s="20" customFormat="1" ht="20.100000000000001" customHeight="1" thickBot="1" x14ac:dyDescent="0.3">
      <c r="A39" s="7" t="s">
        <v>6</v>
      </c>
      <c r="B39" s="81">
        <v>27</v>
      </c>
      <c r="C39" s="156">
        <f>'December Activity Tracking'!J32</f>
        <v>0</v>
      </c>
      <c r="D39" s="24">
        <f>SUM(C33:C39)</f>
        <v>0</v>
      </c>
      <c r="E39" s="23"/>
      <c r="F39" s="23"/>
      <c r="G39" s="23"/>
      <c r="H39" s="23"/>
      <c r="I39" s="23"/>
      <c r="J39" s="23"/>
      <c r="K39" s="25">
        <f t="shared" si="0"/>
        <v>0</v>
      </c>
      <c r="L39" s="150"/>
      <c r="M39" s="218"/>
      <c r="N39" s="218"/>
    </row>
    <row r="40" spans="1:14" s="20" customFormat="1" ht="20.100000000000001" customHeight="1" thickBot="1" x14ac:dyDescent="0.3">
      <c r="A40" s="131" t="s">
        <v>2</v>
      </c>
      <c r="B40" s="158">
        <v>28</v>
      </c>
      <c r="C40" s="147">
        <f>'December Activity Tracking'!J33</f>
        <v>0</v>
      </c>
      <c r="D40" s="145"/>
      <c r="E40" s="135"/>
      <c r="F40" s="146"/>
      <c r="G40" s="135"/>
      <c r="H40" s="146"/>
      <c r="I40" s="135"/>
      <c r="J40" s="146"/>
      <c r="K40" s="147">
        <f t="shared" si="0"/>
        <v>0</v>
      </c>
      <c r="L40" s="150"/>
      <c r="M40" s="219"/>
      <c r="N40" s="219"/>
    </row>
    <row r="41" spans="1:14" s="20" customFormat="1" ht="20.100000000000001" customHeight="1" x14ac:dyDescent="0.25">
      <c r="A41" s="131" t="s">
        <v>2</v>
      </c>
      <c r="B41" s="158">
        <v>29</v>
      </c>
      <c r="C41" s="147">
        <f>'December Activity Tracking'!J34</f>
        <v>0</v>
      </c>
      <c r="D41" s="145"/>
      <c r="E41" s="135"/>
      <c r="F41" s="146"/>
      <c r="G41" s="135"/>
      <c r="H41" s="146"/>
      <c r="I41" s="135"/>
      <c r="J41" s="146"/>
      <c r="K41" s="147">
        <f t="shared" si="0"/>
        <v>0</v>
      </c>
      <c r="L41" s="150"/>
      <c r="M41" s="15"/>
      <c r="N41" s="15"/>
    </row>
    <row r="42" spans="1:14" s="20" customFormat="1" ht="20.100000000000001" customHeight="1" x14ac:dyDescent="0.25">
      <c r="A42" s="7" t="s">
        <v>3</v>
      </c>
      <c r="B42" s="81">
        <v>30</v>
      </c>
      <c r="C42" s="156">
        <f>'December Activity Tracking'!J35</f>
        <v>0</v>
      </c>
      <c r="D42" s="90"/>
      <c r="E42" s="23"/>
      <c r="F42" s="23"/>
      <c r="G42" s="23"/>
      <c r="H42" s="23"/>
      <c r="I42" s="23"/>
      <c r="J42" s="23"/>
      <c r="K42" s="25">
        <f>+C42+SUM(E42:J42)</f>
        <v>0</v>
      </c>
      <c r="L42" s="150"/>
      <c r="M42" s="15"/>
      <c r="N42" s="15"/>
    </row>
    <row r="43" spans="1:14" s="20" customFormat="1" ht="20.100000000000001" customHeight="1" x14ac:dyDescent="0.3">
      <c r="A43" s="7" t="s">
        <v>4</v>
      </c>
      <c r="B43" s="81">
        <v>31</v>
      </c>
      <c r="C43" s="156">
        <f>'December Activity Tracking'!J36</f>
        <v>0</v>
      </c>
      <c r="D43" s="166">
        <f>SUM(C40:C43)</f>
        <v>0</v>
      </c>
      <c r="E43" s="96"/>
      <c r="F43" s="23"/>
      <c r="G43" s="54"/>
      <c r="H43" s="54"/>
      <c r="I43" s="54"/>
      <c r="J43" s="54"/>
      <c r="K43" s="25">
        <f t="shared" si="0"/>
        <v>0</v>
      </c>
      <c r="L43" s="150"/>
      <c r="M43" s="109"/>
      <c r="N43" s="109"/>
    </row>
    <row r="44" spans="1:14" s="20" customFormat="1" ht="20.100000000000001" customHeight="1" thickBot="1" x14ac:dyDescent="0.3">
      <c r="A44" s="19"/>
      <c r="B44" s="19"/>
      <c r="C44" s="26">
        <f>SUM(C13:C43)</f>
        <v>0</v>
      </c>
      <c r="D44" s="26">
        <f>SUM(D13:D43)</f>
        <v>0</v>
      </c>
      <c r="E44" s="26">
        <f t="shared" ref="E44:J44" si="1">SUM(E13:E43)</f>
        <v>16</v>
      </c>
      <c r="F44" s="26">
        <f t="shared" si="1"/>
        <v>0</v>
      </c>
      <c r="G44" s="26">
        <f t="shared" si="1"/>
        <v>0</v>
      </c>
      <c r="H44" s="26">
        <f t="shared" si="1"/>
        <v>0</v>
      </c>
      <c r="I44" s="26">
        <f t="shared" si="1"/>
        <v>0</v>
      </c>
      <c r="J44" s="26">
        <f t="shared" si="1"/>
        <v>0</v>
      </c>
      <c r="K44" s="26"/>
      <c r="L44" s="150"/>
      <c r="M44" s="15" t="s">
        <v>45</v>
      </c>
      <c r="N44" s="15">
        <f>SUM(C44,E44,F44,G44,H44,I44,J44)</f>
        <v>16</v>
      </c>
    </row>
    <row r="45" spans="1:14" s="20" customFormat="1" ht="20.100000000000001" customHeight="1" thickTop="1" x14ac:dyDescent="0.25">
      <c r="A45" s="19"/>
      <c r="B45" s="19"/>
      <c r="C45" s="19"/>
      <c r="D45" s="15"/>
      <c r="E45" s="15"/>
      <c r="F45" s="15"/>
      <c r="G45" s="15"/>
      <c r="H45" s="15"/>
      <c r="I45" s="15"/>
      <c r="J45" s="15"/>
      <c r="K45" s="15"/>
      <c r="M45" s="15"/>
      <c r="N45" s="15"/>
    </row>
    <row r="46" spans="1:14" s="20" customFormat="1" ht="58.15" customHeight="1" x14ac:dyDescent="0.3">
      <c r="A46" s="220" t="s">
        <v>41</v>
      </c>
      <c r="B46" s="220"/>
      <c r="C46" s="220"/>
      <c r="D46" s="220"/>
      <c r="E46" s="220"/>
      <c r="F46" s="220"/>
      <c r="G46" s="220"/>
      <c r="H46" s="220"/>
      <c r="I46" s="220"/>
      <c r="J46" s="220"/>
      <c r="K46" s="220"/>
      <c r="L46" s="220"/>
      <c r="M46" s="220"/>
      <c r="N46" s="220"/>
    </row>
    <row r="47" spans="1:14" ht="18.75" x14ac:dyDescent="0.3">
      <c r="A47" s="2"/>
      <c r="B47" s="13"/>
      <c r="E47" s="13"/>
      <c r="K47" s="68"/>
    </row>
    <row r="48" spans="1:14" ht="19.5" thickBot="1" x14ac:dyDescent="0.35">
      <c r="A48" s="2"/>
      <c r="B48" s="40"/>
      <c r="E48" s="40"/>
      <c r="H48" s="38"/>
      <c r="I48" s="38"/>
      <c r="J48" s="38"/>
      <c r="K48" s="174"/>
      <c r="L48" s="105"/>
      <c r="M48" s="172"/>
      <c r="N48" s="41"/>
    </row>
    <row r="49" spans="1:14" ht="16.5" thickTop="1" x14ac:dyDescent="0.25">
      <c r="A49" s="225" t="s">
        <v>13</v>
      </c>
      <c r="B49" s="226"/>
      <c r="C49" s="226"/>
      <c r="D49" s="226"/>
      <c r="E49" s="226"/>
      <c r="F49" s="226"/>
      <c r="G49" s="226"/>
      <c r="H49" s="226"/>
      <c r="K49" s="38" t="s">
        <v>9</v>
      </c>
      <c r="L49" s="38"/>
      <c r="M49" s="173"/>
      <c r="N49" s="112"/>
    </row>
    <row r="50" spans="1:14" x14ac:dyDescent="0.25">
      <c r="A50" s="2"/>
      <c r="L50" s="41"/>
      <c r="M50" s="41"/>
      <c r="N50" s="41"/>
    </row>
    <row r="51" spans="1:14" x14ac:dyDescent="0.25">
      <c r="A51" s="85" t="s">
        <v>57</v>
      </c>
      <c r="B51" s="85"/>
      <c r="C51" s="85"/>
      <c r="D51" s="85"/>
      <c r="E51" s="85"/>
      <c r="F51" s="85"/>
      <c r="G51" s="85"/>
      <c r="H51" s="85"/>
      <c r="I51" s="85"/>
      <c r="J51" s="85"/>
      <c r="K51" s="85"/>
    </row>
    <row r="52" spans="1:14" ht="17.25" customHeight="1" thickBot="1" x14ac:dyDescent="0.3">
      <c r="A52" s="2"/>
      <c r="L52" s="85"/>
      <c r="M52" s="85"/>
      <c r="N52" s="85"/>
    </row>
    <row r="53" spans="1:14" ht="36.6" customHeight="1" thickBot="1" x14ac:dyDescent="0.3">
      <c r="A53" s="221" t="s">
        <v>26</v>
      </c>
      <c r="B53" s="222"/>
      <c r="C53" s="222"/>
      <c r="D53" s="222"/>
      <c r="E53" s="222"/>
      <c r="F53" s="222"/>
      <c r="G53" s="222"/>
      <c r="H53" s="222"/>
      <c r="I53" s="222"/>
      <c r="J53" s="222"/>
      <c r="K53" s="222"/>
      <c r="L53" s="222"/>
      <c r="M53" s="222"/>
      <c r="N53" s="223"/>
    </row>
    <row r="54" spans="1:14" ht="31.5" customHeight="1" x14ac:dyDescent="0.25">
      <c r="A54" s="2"/>
      <c r="L54" s="104"/>
      <c r="M54" s="104"/>
      <c r="N54" s="104"/>
    </row>
    <row r="55" spans="1:14" x14ac:dyDescent="0.25">
      <c r="A55" s="2"/>
    </row>
    <row r="56" spans="1:14" x14ac:dyDescent="0.25">
      <c r="A56" s="2"/>
    </row>
    <row r="57" spans="1:14" x14ac:dyDescent="0.25">
      <c r="A57" s="2"/>
    </row>
    <row r="58" spans="1:14" x14ac:dyDescent="0.25">
      <c r="A58" s="2"/>
    </row>
    <row r="59" spans="1:14" x14ac:dyDescent="0.25">
      <c r="A59" s="2"/>
    </row>
    <row r="60" spans="1:14" x14ac:dyDescent="0.25">
      <c r="A60" s="2"/>
    </row>
    <row r="61" spans="1:14" x14ac:dyDescent="0.25">
      <c r="A61" s="2"/>
    </row>
    <row r="62" spans="1:14" x14ac:dyDescent="0.25">
      <c r="A62" s="2"/>
    </row>
    <row r="63" spans="1:14" x14ac:dyDescent="0.25">
      <c r="A63" s="2"/>
    </row>
    <row r="64" spans="1: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84" spans="1:3" x14ac:dyDescent="0.25">
      <c r="C84" s="9">
        <v>24</v>
      </c>
    </row>
    <row r="86" spans="1:3" x14ac:dyDescent="0.25">
      <c r="A86" s="42"/>
    </row>
    <row r="87" spans="1:3" x14ac:dyDescent="0.25">
      <c r="A87" s="43">
        <v>0</v>
      </c>
      <c r="C87" s="73">
        <v>0.01</v>
      </c>
    </row>
    <row r="88" spans="1:3" x14ac:dyDescent="0.25">
      <c r="A88" s="43">
        <v>0.25</v>
      </c>
      <c r="C88" s="73">
        <v>0.02</v>
      </c>
    </row>
    <row r="89" spans="1:3" x14ac:dyDescent="0.25">
      <c r="A89" s="43">
        <v>0.5</v>
      </c>
      <c r="C89" s="73">
        <v>0.03</v>
      </c>
    </row>
    <row r="90" spans="1:3" x14ac:dyDescent="0.25">
      <c r="A90" s="43">
        <v>0.75</v>
      </c>
      <c r="C90" s="73">
        <v>0.04</v>
      </c>
    </row>
    <row r="91" spans="1:3" x14ac:dyDescent="0.25">
      <c r="A91" s="43">
        <v>1</v>
      </c>
      <c r="C91" s="73">
        <v>0.05</v>
      </c>
    </row>
    <row r="92" spans="1:3" x14ac:dyDescent="0.25">
      <c r="A92" s="43">
        <v>1.25</v>
      </c>
      <c r="C92" s="73">
        <v>0.06</v>
      </c>
    </row>
    <row r="93" spans="1:3" x14ac:dyDescent="0.25">
      <c r="A93" s="43">
        <v>1.5</v>
      </c>
      <c r="C93" s="73">
        <v>7.0000000000000007E-2</v>
      </c>
    </row>
    <row r="94" spans="1:3" x14ac:dyDescent="0.25">
      <c r="A94" s="43">
        <v>1.75</v>
      </c>
      <c r="C94" s="73">
        <v>0.08</v>
      </c>
    </row>
    <row r="95" spans="1:3" x14ac:dyDescent="0.25">
      <c r="A95" s="43">
        <v>2</v>
      </c>
      <c r="C95" s="73">
        <v>0.09</v>
      </c>
    </row>
    <row r="96" spans="1:3" x14ac:dyDescent="0.25">
      <c r="A96" s="43">
        <v>2.25</v>
      </c>
      <c r="C96" s="73">
        <v>0.1</v>
      </c>
    </row>
    <row r="97" spans="1:3" x14ac:dyDescent="0.25">
      <c r="A97" s="43">
        <v>2.5</v>
      </c>
      <c r="C97" s="73">
        <v>0.11</v>
      </c>
    </row>
    <row r="98" spans="1:3" x14ac:dyDescent="0.25">
      <c r="A98" s="43">
        <v>2.75</v>
      </c>
      <c r="C98" s="73">
        <v>0.12</v>
      </c>
    </row>
    <row r="99" spans="1:3" x14ac:dyDescent="0.25">
      <c r="A99" s="43">
        <v>3</v>
      </c>
      <c r="C99" s="73">
        <v>0.13</v>
      </c>
    </row>
    <row r="100" spans="1:3" x14ac:dyDescent="0.25">
      <c r="A100" s="43">
        <v>3.25</v>
      </c>
      <c r="C100" s="73">
        <v>0.14000000000000001</v>
      </c>
    </row>
    <row r="101" spans="1:3" x14ac:dyDescent="0.25">
      <c r="A101" s="43">
        <v>3.5</v>
      </c>
      <c r="C101" s="73">
        <v>0.15</v>
      </c>
    </row>
    <row r="102" spans="1:3" x14ac:dyDescent="0.25">
      <c r="A102" s="43">
        <v>3.75</v>
      </c>
      <c r="C102" s="73">
        <v>0.16</v>
      </c>
    </row>
    <row r="103" spans="1:3" x14ac:dyDescent="0.25">
      <c r="A103" s="43">
        <v>4</v>
      </c>
      <c r="C103" s="73">
        <v>0.17</v>
      </c>
    </row>
    <row r="104" spans="1:3" x14ac:dyDescent="0.25">
      <c r="A104" s="43">
        <v>4.25</v>
      </c>
      <c r="C104" s="73">
        <v>0.18</v>
      </c>
    </row>
    <row r="105" spans="1:3" x14ac:dyDescent="0.25">
      <c r="A105" s="43">
        <v>4.5</v>
      </c>
      <c r="C105" s="73">
        <v>0.19</v>
      </c>
    </row>
    <row r="106" spans="1:3" x14ac:dyDescent="0.25">
      <c r="A106" s="43">
        <v>4.75</v>
      </c>
      <c r="C106" s="73">
        <v>0.2</v>
      </c>
    </row>
    <row r="107" spans="1:3" x14ac:dyDescent="0.25">
      <c r="A107" s="43">
        <v>5</v>
      </c>
      <c r="C107" s="73">
        <v>0.21</v>
      </c>
    </row>
    <row r="108" spans="1:3" x14ac:dyDescent="0.25">
      <c r="A108" s="43">
        <v>5.25</v>
      </c>
      <c r="C108" s="73">
        <v>0.22</v>
      </c>
    </row>
    <row r="109" spans="1:3" x14ac:dyDescent="0.25">
      <c r="A109" s="43">
        <v>5.5</v>
      </c>
      <c r="C109" s="73">
        <v>0.23</v>
      </c>
    </row>
    <row r="110" spans="1:3" x14ac:dyDescent="0.25">
      <c r="A110" s="43">
        <v>5.75</v>
      </c>
      <c r="C110" s="73">
        <v>0.24</v>
      </c>
    </row>
    <row r="111" spans="1:3" x14ac:dyDescent="0.25">
      <c r="A111" s="43">
        <v>6</v>
      </c>
      <c r="C111" s="73">
        <v>0.25</v>
      </c>
    </row>
    <row r="112" spans="1:3" x14ac:dyDescent="0.25">
      <c r="A112" s="43">
        <v>6.25</v>
      </c>
      <c r="C112" s="73">
        <v>0.26</v>
      </c>
    </row>
    <row r="113" spans="1:3" x14ac:dyDescent="0.25">
      <c r="A113" s="43">
        <v>6.5</v>
      </c>
      <c r="C113" s="73">
        <v>0.27</v>
      </c>
    </row>
    <row r="114" spans="1:3" x14ac:dyDescent="0.25">
      <c r="A114" s="43">
        <v>6.75</v>
      </c>
      <c r="C114" s="73">
        <v>0.28000000000000003</v>
      </c>
    </row>
    <row r="115" spans="1:3" x14ac:dyDescent="0.25">
      <c r="A115" s="43">
        <v>7</v>
      </c>
      <c r="C115" s="73">
        <v>0.28999999999999998</v>
      </c>
    </row>
    <row r="116" spans="1:3" x14ac:dyDescent="0.25">
      <c r="A116" s="43">
        <v>7.25</v>
      </c>
      <c r="C116" s="73">
        <v>0.3</v>
      </c>
    </row>
    <row r="117" spans="1:3" x14ac:dyDescent="0.25">
      <c r="A117" s="43">
        <v>7.5</v>
      </c>
      <c r="C117" s="73">
        <v>0.31</v>
      </c>
    </row>
    <row r="118" spans="1:3" x14ac:dyDescent="0.25">
      <c r="A118" s="43">
        <v>7.75</v>
      </c>
      <c r="C118" s="73">
        <v>0.32</v>
      </c>
    </row>
    <row r="119" spans="1:3" x14ac:dyDescent="0.25">
      <c r="A119" s="43">
        <v>8</v>
      </c>
      <c r="C119" s="73">
        <v>0.33</v>
      </c>
    </row>
    <row r="120" spans="1:3" x14ac:dyDescent="0.25">
      <c r="A120" s="43">
        <v>8.25</v>
      </c>
      <c r="C120" s="73">
        <v>0.34</v>
      </c>
    </row>
    <row r="121" spans="1:3" x14ac:dyDescent="0.25">
      <c r="A121" s="43">
        <v>8.5</v>
      </c>
      <c r="C121" s="73">
        <v>0.35</v>
      </c>
    </row>
    <row r="122" spans="1:3" x14ac:dyDescent="0.25">
      <c r="A122" s="43">
        <v>8.75</v>
      </c>
      <c r="C122" s="73">
        <v>0.36</v>
      </c>
    </row>
    <row r="123" spans="1:3" x14ac:dyDescent="0.25">
      <c r="A123" s="43">
        <v>9</v>
      </c>
      <c r="C123" s="73">
        <v>0.37</v>
      </c>
    </row>
    <row r="124" spans="1:3" x14ac:dyDescent="0.25">
      <c r="A124" s="43">
        <v>9.25</v>
      </c>
      <c r="C124" s="73">
        <v>0.38</v>
      </c>
    </row>
    <row r="125" spans="1:3" x14ac:dyDescent="0.25">
      <c r="A125" s="43">
        <v>9.5</v>
      </c>
      <c r="C125" s="73">
        <v>0.39</v>
      </c>
    </row>
    <row r="126" spans="1:3" x14ac:dyDescent="0.25">
      <c r="A126" s="43">
        <v>9.75</v>
      </c>
      <c r="C126" s="73">
        <v>0.4</v>
      </c>
    </row>
    <row r="127" spans="1:3" x14ac:dyDescent="0.25">
      <c r="A127" s="43">
        <v>10</v>
      </c>
      <c r="C127" s="73">
        <v>0.41</v>
      </c>
    </row>
    <row r="128" spans="1:3" x14ac:dyDescent="0.25">
      <c r="A128" s="43">
        <v>10.25</v>
      </c>
      <c r="C128" s="73">
        <v>0.42</v>
      </c>
    </row>
    <row r="129" spans="1:3" x14ac:dyDescent="0.25">
      <c r="A129" s="43">
        <v>10.5</v>
      </c>
      <c r="C129" s="73">
        <v>0.43</v>
      </c>
    </row>
    <row r="130" spans="1:3" x14ac:dyDescent="0.25">
      <c r="A130" s="43">
        <v>10.75</v>
      </c>
      <c r="C130" s="73">
        <v>0.44</v>
      </c>
    </row>
    <row r="131" spans="1:3" x14ac:dyDescent="0.25">
      <c r="A131" s="43">
        <v>11</v>
      </c>
      <c r="C131" s="73">
        <v>0.45</v>
      </c>
    </row>
    <row r="132" spans="1:3" x14ac:dyDescent="0.25">
      <c r="A132" s="43">
        <v>11.25</v>
      </c>
      <c r="C132" s="73">
        <v>0.46</v>
      </c>
    </row>
    <row r="133" spans="1:3" x14ac:dyDescent="0.25">
      <c r="A133" s="43">
        <v>11.5</v>
      </c>
      <c r="C133" s="73">
        <v>0.47</v>
      </c>
    </row>
    <row r="134" spans="1:3" x14ac:dyDescent="0.25">
      <c r="A134" s="43">
        <v>11.75</v>
      </c>
      <c r="C134" s="73">
        <v>0.48</v>
      </c>
    </row>
    <row r="135" spans="1:3" x14ac:dyDescent="0.25">
      <c r="A135" s="43">
        <v>12</v>
      </c>
      <c r="C135" s="73">
        <v>0.49</v>
      </c>
    </row>
    <row r="136" spans="1:3" x14ac:dyDescent="0.25">
      <c r="A136" s="43">
        <v>12.25</v>
      </c>
      <c r="C136" s="73">
        <v>0.5</v>
      </c>
    </row>
    <row r="137" spans="1:3" x14ac:dyDescent="0.25">
      <c r="A137" s="43">
        <v>12.5</v>
      </c>
      <c r="C137" s="73">
        <v>0.51</v>
      </c>
    </row>
    <row r="138" spans="1:3" x14ac:dyDescent="0.25">
      <c r="A138" s="43">
        <v>12.75</v>
      </c>
      <c r="C138" s="73">
        <v>0.52</v>
      </c>
    </row>
    <row r="139" spans="1:3" x14ac:dyDescent="0.25">
      <c r="A139" s="43">
        <v>13</v>
      </c>
      <c r="C139" s="73">
        <v>0.53</v>
      </c>
    </row>
    <row r="140" spans="1:3" x14ac:dyDescent="0.25">
      <c r="A140" s="43">
        <v>13.25</v>
      </c>
      <c r="C140" s="73">
        <v>0.54</v>
      </c>
    </row>
    <row r="141" spans="1:3" x14ac:dyDescent="0.25">
      <c r="A141" s="43">
        <v>13.5</v>
      </c>
      <c r="C141" s="73">
        <v>0.55000000000000004</v>
      </c>
    </row>
    <row r="142" spans="1:3" x14ac:dyDescent="0.25">
      <c r="A142" s="43">
        <v>13.75</v>
      </c>
      <c r="C142" s="73">
        <v>0.56000000000000005</v>
      </c>
    </row>
    <row r="143" spans="1:3" x14ac:dyDescent="0.25">
      <c r="A143" s="43">
        <v>14</v>
      </c>
      <c r="C143" s="73">
        <v>0.56999999999999995</v>
      </c>
    </row>
    <row r="144" spans="1:3" x14ac:dyDescent="0.25">
      <c r="A144" s="43">
        <v>14.25</v>
      </c>
      <c r="C144" s="73">
        <v>0.57999999999999996</v>
      </c>
    </row>
    <row r="145" spans="1:3" x14ac:dyDescent="0.25">
      <c r="A145" s="43">
        <v>14.5</v>
      </c>
      <c r="C145" s="73">
        <v>0.59</v>
      </c>
    </row>
    <row r="146" spans="1:3" x14ac:dyDescent="0.25">
      <c r="A146" s="43">
        <v>14.75</v>
      </c>
      <c r="C146" s="73">
        <v>0.6</v>
      </c>
    </row>
    <row r="147" spans="1:3" x14ac:dyDescent="0.25">
      <c r="A147" s="43">
        <v>15</v>
      </c>
      <c r="C147" s="73">
        <v>0.61</v>
      </c>
    </row>
    <row r="148" spans="1:3" x14ac:dyDescent="0.25">
      <c r="A148" s="43">
        <v>15.25</v>
      </c>
      <c r="C148" s="73">
        <v>0.62</v>
      </c>
    </row>
    <row r="149" spans="1:3" x14ac:dyDescent="0.25">
      <c r="A149" s="43">
        <v>15.5</v>
      </c>
      <c r="C149" s="73">
        <v>0.63</v>
      </c>
    </row>
    <row r="150" spans="1:3" x14ac:dyDescent="0.25">
      <c r="A150" s="43">
        <v>15.75</v>
      </c>
      <c r="C150" s="73">
        <v>0.64</v>
      </c>
    </row>
    <row r="151" spans="1:3" x14ac:dyDescent="0.25">
      <c r="A151" s="43">
        <v>16</v>
      </c>
      <c r="C151" s="73">
        <v>0.65</v>
      </c>
    </row>
    <row r="152" spans="1:3" x14ac:dyDescent="0.25">
      <c r="A152" s="43">
        <v>16.25</v>
      </c>
      <c r="C152" s="73">
        <v>0.66</v>
      </c>
    </row>
    <row r="153" spans="1:3" x14ac:dyDescent="0.25">
      <c r="A153" s="43">
        <v>16.5</v>
      </c>
      <c r="C153" s="73">
        <v>0.67</v>
      </c>
    </row>
    <row r="154" spans="1:3" x14ac:dyDescent="0.25">
      <c r="A154" s="43">
        <v>16.75</v>
      </c>
      <c r="C154" s="73">
        <v>0.68</v>
      </c>
    </row>
    <row r="155" spans="1:3" x14ac:dyDescent="0.25">
      <c r="A155" s="43">
        <v>17</v>
      </c>
      <c r="C155" s="73">
        <v>0.69</v>
      </c>
    </row>
    <row r="156" spans="1:3" x14ac:dyDescent="0.25">
      <c r="A156" s="43">
        <v>17.25</v>
      </c>
      <c r="C156" s="73">
        <v>0.7</v>
      </c>
    </row>
    <row r="157" spans="1:3" x14ac:dyDescent="0.25">
      <c r="A157" s="43">
        <v>17.5</v>
      </c>
      <c r="C157" s="73">
        <v>0.71</v>
      </c>
    </row>
    <row r="158" spans="1:3" x14ac:dyDescent="0.25">
      <c r="A158" s="43">
        <v>17.75</v>
      </c>
      <c r="C158" s="73">
        <v>0.72</v>
      </c>
    </row>
    <row r="159" spans="1:3" x14ac:dyDescent="0.25">
      <c r="A159" s="43">
        <v>18</v>
      </c>
      <c r="C159" s="73">
        <v>0.73</v>
      </c>
    </row>
    <row r="160" spans="1:3" x14ac:dyDescent="0.25">
      <c r="A160" s="43">
        <v>18.25</v>
      </c>
      <c r="C160" s="73">
        <v>0.74</v>
      </c>
    </row>
    <row r="161" spans="1:3" x14ac:dyDescent="0.25">
      <c r="A161" s="43">
        <v>18.5</v>
      </c>
      <c r="C161" s="73">
        <v>0.75</v>
      </c>
    </row>
    <row r="162" spans="1:3" x14ac:dyDescent="0.25">
      <c r="A162" s="43">
        <v>18.75</v>
      </c>
      <c r="C162" s="73">
        <v>0.76</v>
      </c>
    </row>
    <row r="163" spans="1:3" x14ac:dyDescent="0.25">
      <c r="A163" s="43">
        <v>19</v>
      </c>
      <c r="C163" s="73">
        <v>0.77</v>
      </c>
    </row>
    <row r="164" spans="1:3" x14ac:dyDescent="0.25">
      <c r="A164" s="43">
        <v>19.25</v>
      </c>
      <c r="C164" s="73">
        <v>0.78</v>
      </c>
    </row>
    <row r="165" spans="1:3" x14ac:dyDescent="0.25">
      <c r="A165" s="43">
        <v>19.5</v>
      </c>
      <c r="C165" s="73">
        <v>0.79</v>
      </c>
    </row>
    <row r="166" spans="1:3" x14ac:dyDescent="0.25">
      <c r="A166" s="43">
        <v>19.75</v>
      </c>
      <c r="C166" s="73">
        <v>0.8</v>
      </c>
    </row>
    <row r="167" spans="1:3" x14ac:dyDescent="0.25">
      <c r="A167" s="43">
        <v>20</v>
      </c>
      <c r="C167" s="73">
        <v>0.81</v>
      </c>
    </row>
    <row r="168" spans="1:3" x14ac:dyDescent="0.25">
      <c r="A168" s="43">
        <v>20.25</v>
      </c>
      <c r="C168" s="73">
        <v>0.82</v>
      </c>
    </row>
    <row r="169" spans="1:3" x14ac:dyDescent="0.25">
      <c r="A169" s="43">
        <v>20.5</v>
      </c>
      <c r="C169" s="73">
        <v>0.83</v>
      </c>
    </row>
    <row r="170" spans="1:3" x14ac:dyDescent="0.25">
      <c r="A170" s="43">
        <v>20.75</v>
      </c>
      <c r="C170" s="73">
        <v>0.84</v>
      </c>
    </row>
    <row r="171" spans="1:3" x14ac:dyDescent="0.25">
      <c r="A171" s="43">
        <v>21</v>
      </c>
      <c r="C171" s="73">
        <v>0.85</v>
      </c>
    </row>
    <row r="172" spans="1:3" x14ac:dyDescent="0.25">
      <c r="A172" s="43">
        <v>21.25</v>
      </c>
      <c r="C172" s="73">
        <v>0.86</v>
      </c>
    </row>
    <row r="173" spans="1:3" x14ac:dyDescent="0.25">
      <c r="A173" s="43">
        <v>21.5</v>
      </c>
      <c r="C173" s="73">
        <v>0.87</v>
      </c>
    </row>
    <row r="174" spans="1:3" x14ac:dyDescent="0.25">
      <c r="A174" s="43">
        <v>21.75</v>
      </c>
      <c r="C174" s="73">
        <v>0.88</v>
      </c>
    </row>
    <row r="175" spans="1:3" x14ac:dyDescent="0.25">
      <c r="A175" s="43">
        <v>22</v>
      </c>
      <c r="C175" s="73">
        <v>0.89</v>
      </c>
    </row>
    <row r="176" spans="1:3" x14ac:dyDescent="0.25">
      <c r="A176" s="43">
        <v>22.25</v>
      </c>
      <c r="C176" s="73">
        <v>0.9</v>
      </c>
    </row>
    <row r="177" spans="1:3" x14ac:dyDescent="0.25">
      <c r="A177" s="43">
        <v>22.5</v>
      </c>
      <c r="C177" s="73">
        <v>0.91</v>
      </c>
    </row>
    <row r="178" spans="1:3" x14ac:dyDescent="0.25">
      <c r="A178" s="43">
        <v>22.75</v>
      </c>
      <c r="C178" s="73">
        <v>0.92</v>
      </c>
    </row>
    <row r="179" spans="1:3" x14ac:dyDescent="0.25">
      <c r="A179" s="43">
        <v>23</v>
      </c>
      <c r="C179" s="73">
        <v>0.93</v>
      </c>
    </row>
    <row r="180" spans="1:3" x14ac:dyDescent="0.25">
      <c r="A180" s="43">
        <v>23.25</v>
      </c>
      <c r="C180" s="73">
        <v>0.94</v>
      </c>
    </row>
    <row r="181" spans="1:3" x14ac:dyDescent="0.25">
      <c r="A181" s="43">
        <v>23.5</v>
      </c>
      <c r="C181" s="73">
        <v>0.95</v>
      </c>
    </row>
    <row r="182" spans="1:3" x14ac:dyDescent="0.25">
      <c r="A182" s="43">
        <v>23.75</v>
      </c>
      <c r="C182" s="73">
        <v>0.96</v>
      </c>
    </row>
    <row r="183" spans="1:3" x14ac:dyDescent="0.25">
      <c r="A183" s="43">
        <v>24</v>
      </c>
      <c r="C183" s="73">
        <v>0.97</v>
      </c>
    </row>
    <row r="184" spans="1:3" x14ac:dyDescent="0.25">
      <c r="A184" s="9"/>
      <c r="C184" s="73">
        <v>0.98</v>
      </c>
    </row>
    <row r="185" spans="1:3" x14ac:dyDescent="0.25">
      <c r="A185" s="9"/>
      <c r="C185" s="73">
        <v>0.99</v>
      </c>
    </row>
    <row r="186" spans="1:3" x14ac:dyDescent="0.25">
      <c r="A186" s="9"/>
      <c r="C186" s="73">
        <v>1</v>
      </c>
    </row>
    <row r="187" spans="1:3" x14ac:dyDescent="0.25">
      <c r="A187" s="9"/>
    </row>
    <row r="188" spans="1:3" x14ac:dyDescent="0.25">
      <c r="A188" s="9"/>
    </row>
    <row r="189" spans="1:3" x14ac:dyDescent="0.25">
      <c r="A189" s="9"/>
    </row>
    <row r="190" spans="1:3" x14ac:dyDescent="0.25">
      <c r="A190" s="9"/>
    </row>
    <row r="191" spans="1:3" x14ac:dyDescent="0.25">
      <c r="A191" s="9"/>
    </row>
    <row r="192" spans="1:3"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sheetData>
  <sheetProtection selectLockedCells="1"/>
  <mergeCells count="17">
    <mergeCell ref="N19:N21"/>
    <mergeCell ref="N23:N25"/>
    <mergeCell ref="A53:N53"/>
    <mergeCell ref="M36:N37"/>
    <mergeCell ref="M39:N40"/>
    <mergeCell ref="A49:H49"/>
    <mergeCell ref="A46:N46"/>
    <mergeCell ref="N27:N29"/>
    <mergeCell ref="N11:N13"/>
    <mergeCell ref="N15:N17"/>
    <mergeCell ref="F2:K2"/>
    <mergeCell ref="D5:G5"/>
    <mergeCell ref="I5:L5"/>
    <mergeCell ref="D6:G6"/>
    <mergeCell ref="I6:L6"/>
    <mergeCell ref="A9:K9"/>
    <mergeCell ref="F11:I11"/>
  </mergeCells>
  <conditionalFormatting sqref="K15">
    <cfRule type="cellIs" dxfId="221" priority="2" stopIfTrue="1" operator="greaterThan">
      <formula>24</formula>
    </cfRule>
    <cfRule type="cellIs" dxfId="220" priority="3" stopIfTrue="1" operator="greaterThan">
      <formula>22</formula>
    </cfRule>
    <cfRule type="cellIs" dxfId="219" priority="4" stopIfTrue="1" operator="greaterThan">
      <formula>22</formula>
    </cfRule>
    <cfRule type="cellIs" dxfId="218" priority="5" stopIfTrue="1" operator="greaterThan">
      <formula>44</formula>
    </cfRule>
    <cfRule type="cellIs" dxfId="217" priority="6" stopIfTrue="1" operator="greaterThan">
      <formula>24</formula>
    </cfRule>
  </conditionalFormatting>
  <conditionalFormatting sqref="K13:K43">
    <cfRule type="cellIs" dxfId="216" priority="1" stopIfTrue="1" operator="greaterThan">
      <formula>24</formula>
    </cfRule>
  </conditionalFormatting>
  <dataValidations count="5">
    <dataValidation type="list" showInputMessage="1" showErrorMessage="1" error="You must enter a valid account code.  Please see the payroll account codes worksheet or contact the Budget unit." prompt="You may select a valid account code from the drop down list or type your account code._x000a__x000a_To access the drop down list, left click on the cell, then left click on the small triangle that appears to the right of the cell._x000a_" sqref="M12 M16 M20 M24 M28">
      <formula1>cert</formula1>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I5">
      <formula1>9</formula1>
    </dataValidation>
    <dataValidation type="decimal" allowBlank="1" showInputMessage="1" showErrorMessage="1" error="You must enter less than 24 hours." sqref="E13:J43 C13:C43">
      <formula1>0</formula1>
      <formula2>24</formula2>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22 M26">
      <formula1>$A$95:$A$192</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30">
      <formula1>$A$88:$A$185</formula1>
    </dataValidation>
  </dataValidations>
  <printOptions horizontalCentered="1" verticalCentered="1"/>
  <pageMargins left="0.25" right="0.25" top="0.3" bottom="0.3" header="0" footer="0"/>
  <pageSetup scale="6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4"/>
  <sheetViews>
    <sheetView showGridLines="0" zoomScale="85" zoomScaleNormal="85" workbookViewId="0">
      <selection activeCell="F2" sqref="F2:J2"/>
    </sheetView>
  </sheetViews>
  <sheetFormatPr defaultColWidth="9.140625" defaultRowHeight="15.75" x14ac:dyDescent="0.25"/>
  <cols>
    <col min="1" max="1" width="5.7109375" style="73" bestFit="1" customWidth="1"/>
    <col min="2" max="2" width="5.7109375" style="73" customWidth="1"/>
    <col min="3" max="7" width="15" style="73" customWidth="1"/>
    <col min="8" max="9" width="15" style="12" customWidth="1"/>
    <col min="10" max="10" width="11.140625" style="74" customWidth="1"/>
    <col min="11" max="11" width="5.140625" style="12" customWidth="1"/>
    <col min="12" max="12" width="6.42578125" style="12" customWidth="1"/>
    <col min="13" max="13" width="3.7109375" style="2" customWidth="1"/>
    <col min="14" max="16384" width="9.140625" style="12"/>
  </cols>
  <sheetData>
    <row r="1" spans="1:15" s="20" customFormat="1" ht="24" thickBot="1" x14ac:dyDescent="0.4">
      <c r="A1" s="204" t="s">
        <v>109</v>
      </c>
      <c r="B1" s="205"/>
      <c r="C1" s="205"/>
      <c r="D1" s="205"/>
      <c r="E1" s="205"/>
      <c r="F1" s="205"/>
      <c r="G1" s="205"/>
      <c r="H1" s="205"/>
      <c r="I1" s="205"/>
      <c r="J1" s="206"/>
    </row>
    <row r="2" spans="1:15" s="20" customFormat="1" ht="19.5" thickBot="1" x14ac:dyDescent="0.35">
      <c r="A2" s="207"/>
      <c r="B2" s="207"/>
      <c r="C2" s="207"/>
      <c r="D2" s="207"/>
      <c r="E2" s="75"/>
      <c r="F2" s="208"/>
      <c r="G2" s="208"/>
      <c r="H2" s="208"/>
      <c r="I2" s="208"/>
      <c r="J2" s="208"/>
    </row>
    <row r="3" spans="1:15" s="20" customFormat="1" ht="32.25" customHeight="1" thickBot="1" x14ac:dyDescent="0.3">
      <c r="A3" s="209" t="s">
        <v>0</v>
      </c>
      <c r="B3" s="210"/>
      <c r="C3" s="210"/>
      <c r="D3" s="210"/>
      <c r="E3" s="124"/>
      <c r="F3" s="211" t="s">
        <v>1</v>
      </c>
      <c r="G3" s="211"/>
      <c r="H3" s="212"/>
      <c r="I3" s="212"/>
      <c r="J3" s="212"/>
    </row>
    <row r="4" spans="1:15" s="20" customFormat="1" ht="19.5" thickBot="1" x14ac:dyDescent="0.35">
      <c r="A4" s="213"/>
      <c r="B4" s="214"/>
      <c r="C4" s="215" t="s">
        <v>97</v>
      </c>
      <c r="D4" s="216"/>
      <c r="E4" s="216"/>
      <c r="F4" s="216"/>
      <c r="G4" s="216"/>
      <c r="H4" s="216"/>
      <c r="I4" s="217"/>
      <c r="J4" s="123"/>
      <c r="N4"/>
    </row>
    <row r="5" spans="1:15" s="20" customFormat="1" ht="32.25" thickBot="1" x14ac:dyDescent="0.3">
      <c r="A5" s="58" t="s">
        <v>14</v>
      </c>
      <c r="B5" s="58" t="s">
        <v>15</v>
      </c>
      <c r="C5" s="122" t="s">
        <v>96</v>
      </c>
      <c r="D5" s="122" t="s">
        <v>95</v>
      </c>
      <c r="E5" s="122" t="s">
        <v>94</v>
      </c>
      <c r="F5" s="130" t="s">
        <v>93</v>
      </c>
      <c r="G5" s="130" t="s">
        <v>92</v>
      </c>
      <c r="H5" s="122" t="s">
        <v>91</v>
      </c>
      <c r="I5" s="122" t="s">
        <v>90</v>
      </c>
      <c r="J5" s="121" t="s">
        <v>18</v>
      </c>
    </row>
    <row r="6" spans="1:15" s="20" customFormat="1" ht="20.100000000000001" customHeight="1" x14ac:dyDescent="0.25">
      <c r="A6" s="133" t="s">
        <v>5</v>
      </c>
      <c r="B6" s="165">
        <v>1</v>
      </c>
      <c r="C6" s="171"/>
      <c r="D6" s="171"/>
      <c r="E6" s="171"/>
      <c r="F6" s="119"/>
      <c r="G6" s="119"/>
      <c r="H6" s="137"/>
      <c r="I6" s="138"/>
      <c r="J6" s="139">
        <f>SUM(C6:I6)</f>
        <v>0</v>
      </c>
    </row>
    <row r="7" spans="1:15" s="20" customFormat="1" ht="20.100000000000001" customHeight="1" x14ac:dyDescent="0.25">
      <c r="A7" s="7" t="s">
        <v>16</v>
      </c>
      <c r="B7" s="81">
        <v>2</v>
      </c>
      <c r="C7" s="168"/>
      <c r="D7" s="168"/>
      <c r="E7" s="168"/>
      <c r="F7" s="119"/>
      <c r="G7" s="119"/>
      <c r="H7" s="155"/>
      <c r="I7" s="154"/>
      <c r="J7" s="164">
        <f t="shared" ref="J7:J34" si="0">SUM(C7:I7)</f>
        <v>0</v>
      </c>
    </row>
    <row r="8" spans="1:15" s="20" customFormat="1" ht="20.100000000000001" customHeight="1" x14ac:dyDescent="0.25">
      <c r="A8" s="7" t="s">
        <v>6</v>
      </c>
      <c r="B8" s="81">
        <v>3</v>
      </c>
      <c r="C8" s="168"/>
      <c r="D8" s="168"/>
      <c r="E8" s="168"/>
      <c r="F8" s="119"/>
      <c r="G8" s="119"/>
      <c r="H8" s="155"/>
      <c r="I8" s="154"/>
      <c r="J8" s="164">
        <f t="shared" si="0"/>
        <v>0</v>
      </c>
    </row>
    <row r="9" spans="1:15" s="20" customFormat="1" ht="20.100000000000001" customHeight="1" x14ac:dyDescent="0.25">
      <c r="A9" s="131" t="s">
        <v>2</v>
      </c>
      <c r="B9" s="158">
        <v>4</v>
      </c>
      <c r="C9" s="167"/>
      <c r="D9" s="167"/>
      <c r="E9" s="167"/>
      <c r="F9" s="119"/>
      <c r="G9" s="119"/>
      <c r="H9" s="135"/>
      <c r="I9" s="136"/>
      <c r="J9" s="140">
        <f t="shared" si="0"/>
        <v>0</v>
      </c>
      <c r="M9"/>
      <c r="O9"/>
    </row>
    <row r="10" spans="1:15" s="20" customFormat="1" ht="20.100000000000001" customHeight="1" x14ac:dyDescent="0.25">
      <c r="A10" s="131" t="s">
        <v>2</v>
      </c>
      <c r="B10" s="158">
        <v>5</v>
      </c>
      <c r="C10" s="167"/>
      <c r="D10" s="167"/>
      <c r="E10" s="167"/>
      <c r="F10" s="119"/>
      <c r="G10" s="119"/>
      <c r="H10" s="135"/>
      <c r="I10" s="136"/>
      <c r="J10" s="140">
        <f t="shared" si="0"/>
        <v>0</v>
      </c>
    </row>
    <row r="11" spans="1:15" s="20" customFormat="1" ht="20.100000000000001" customHeight="1" x14ac:dyDescent="0.25">
      <c r="A11" s="7" t="s">
        <v>3</v>
      </c>
      <c r="B11" s="81">
        <v>6</v>
      </c>
      <c r="C11" s="168"/>
      <c r="D11" s="168"/>
      <c r="E11" s="168"/>
      <c r="F11" s="119"/>
      <c r="G11" s="119"/>
      <c r="H11" s="155"/>
      <c r="I11" s="154"/>
      <c r="J11" s="164">
        <f t="shared" si="0"/>
        <v>0</v>
      </c>
    </row>
    <row r="12" spans="1:15" s="20" customFormat="1" ht="20.100000000000001" customHeight="1" x14ac:dyDescent="0.25">
      <c r="A12" s="7" t="s">
        <v>4</v>
      </c>
      <c r="B12" s="81">
        <v>7</v>
      </c>
      <c r="C12" s="168"/>
      <c r="D12" s="168"/>
      <c r="E12" s="168"/>
      <c r="F12" s="119"/>
      <c r="G12" s="119"/>
      <c r="H12" s="155"/>
      <c r="I12" s="154"/>
      <c r="J12" s="164">
        <f t="shared" si="0"/>
        <v>0</v>
      </c>
    </row>
    <row r="13" spans="1:15" s="20" customFormat="1" ht="20.100000000000001" customHeight="1" x14ac:dyDescent="0.25">
      <c r="A13" s="8" t="s">
        <v>5</v>
      </c>
      <c r="B13" s="81">
        <v>8</v>
      </c>
      <c r="C13" s="168"/>
      <c r="D13" s="168"/>
      <c r="E13" s="168"/>
      <c r="F13" s="119"/>
      <c r="G13" s="119"/>
      <c r="H13" s="155"/>
      <c r="I13" s="154"/>
      <c r="J13" s="164">
        <f t="shared" si="0"/>
        <v>0</v>
      </c>
    </row>
    <row r="14" spans="1:15" s="20" customFormat="1" ht="20.100000000000001" customHeight="1" x14ac:dyDescent="0.25">
      <c r="A14" s="7" t="s">
        <v>16</v>
      </c>
      <c r="B14" s="81">
        <v>9</v>
      </c>
      <c r="C14" s="168"/>
      <c r="D14" s="168"/>
      <c r="E14" s="168"/>
      <c r="F14" s="119"/>
      <c r="G14" s="119"/>
      <c r="H14" s="155"/>
      <c r="I14" s="154"/>
      <c r="J14" s="164">
        <f t="shared" si="0"/>
        <v>0</v>
      </c>
    </row>
    <row r="15" spans="1:15" s="20" customFormat="1" ht="20.100000000000001" customHeight="1" x14ac:dyDescent="0.25">
      <c r="A15" s="7" t="s">
        <v>6</v>
      </c>
      <c r="B15" s="81">
        <v>10</v>
      </c>
      <c r="C15" s="168"/>
      <c r="D15" s="168"/>
      <c r="E15" s="168"/>
      <c r="F15" s="119"/>
      <c r="G15" s="119"/>
      <c r="H15" s="155"/>
      <c r="I15" s="154"/>
      <c r="J15" s="164">
        <f t="shared" si="0"/>
        <v>0</v>
      </c>
    </row>
    <row r="16" spans="1:15" s="20" customFormat="1" ht="20.100000000000001" customHeight="1" x14ac:dyDescent="0.25">
      <c r="A16" s="131" t="s">
        <v>2</v>
      </c>
      <c r="B16" s="158">
        <v>11</v>
      </c>
      <c r="C16" s="167"/>
      <c r="D16" s="167"/>
      <c r="E16" s="167"/>
      <c r="F16" s="119"/>
      <c r="G16" s="119"/>
      <c r="H16" s="135"/>
      <c r="I16" s="136"/>
      <c r="J16" s="140">
        <f t="shared" si="0"/>
        <v>0</v>
      </c>
    </row>
    <row r="17" spans="1:10" s="20" customFormat="1" ht="20.100000000000001" customHeight="1" x14ac:dyDescent="0.25">
      <c r="A17" s="131" t="s">
        <v>2</v>
      </c>
      <c r="B17" s="158">
        <v>12</v>
      </c>
      <c r="C17" s="167"/>
      <c r="D17" s="167"/>
      <c r="E17" s="167"/>
      <c r="F17" s="119"/>
      <c r="G17" s="119"/>
      <c r="H17" s="135"/>
      <c r="I17" s="136"/>
      <c r="J17" s="140">
        <f t="shared" si="0"/>
        <v>0</v>
      </c>
    </row>
    <row r="18" spans="1:10" s="20" customFormat="1" ht="20.100000000000001" customHeight="1" x14ac:dyDescent="0.25">
      <c r="A18" s="7" t="s">
        <v>3</v>
      </c>
      <c r="B18" s="81">
        <v>13</v>
      </c>
      <c r="C18" s="168"/>
      <c r="D18" s="168"/>
      <c r="E18" s="168"/>
      <c r="F18" s="119"/>
      <c r="G18" s="119"/>
      <c r="H18" s="155"/>
      <c r="I18" s="154"/>
      <c r="J18" s="164">
        <f t="shared" si="0"/>
        <v>0</v>
      </c>
    </row>
    <row r="19" spans="1:10" s="20" customFormat="1" ht="20.100000000000001" customHeight="1" x14ac:dyDescent="0.25">
      <c r="A19" s="7" t="s">
        <v>4</v>
      </c>
      <c r="B19" s="81">
        <v>14</v>
      </c>
      <c r="C19" s="168"/>
      <c r="D19" s="168"/>
      <c r="E19" s="168"/>
      <c r="F19" s="119"/>
      <c r="G19" s="119"/>
      <c r="H19" s="155"/>
      <c r="I19" s="154"/>
      <c r="J19" s="164">
        <f t="shared" si="0"/>
        <v>0</v>
      </c>
    </row>
    <row r="20" spans="1:10" s="20" customFormat="1" ht="20.100000000000001" customHeight="1" x14ac:dyDescent="0.25">
      <c r="A20" s="7" t="s">
        <v>5</v>
      </c>
      <c r="B20" s="81">
        <v>15</v>
      </c>
      <c r="C20" s="168"/>
      <c r="D20" s="168"/>
      <c r="E20" s="168"/>
      <c r="F20" s="119"/>
      <c r="G20" s="119"/>
      <c r="H20" s="155"/>
      <c r="I20" s="154"/>
      <c r="J20" s="164">
        <f t="shared" si="0"/>
        <v>0</v>
      </c>
    </row>
    <row r="21" spans="1:10" s="20" customFormat="1" ht="20.100000000000001" customHeight="1" x14ac:dyDescent="0.25">
      <c r="A21" s="7" t="s">
        <v>16</v>
      </c>
      <c r="B21" s="81">
        <v>16</v>
      </c>
      <c r="C21" s="168"/>
      <c r="D21" s="168"/>
      <c r="E21" s="168"/>
      <c r="F21" s="119"/>
      <c r="G21" s="119"/>
      <c r="H21" s="155"/>
      <c r="I21" s="154"/>
      <c r="J21" s="164">
        <f t="shared" si="0"/>
        <v>0</v>
      </c>
    </row>
    <row r="22" spans="1:10" s="20" customFormat="1" ht="20.100000000000001" customHeight="1" x14ac:dyDescent="0.25">
      <c r="A22" s="7" t="s">
        <v>6</v>
      </c>
      <c r="B22" s="81">
        <v>17</v>
      </c>
      <c r="C22" s="168"/>
      <c r="D22" s="168"/>
      <c r="E22" s="168"/>
      <c r="F22" s="119"/>
      <c r="G22" s="119"/>
      <c r="H22" s="155"/>
      <c r="I22" s="154"/>
      <c r="J22" s="164">
        <f t="shared" si="0"/>
        <v>0</v>
      </c>
    </row>
    <row r="23" spans="1:10" s="20" customFormat="1" ht="20.100000000000001" customHeight="1" x14ac:dyDescent="0.25">
      <c r="A23" s="131" t="s">
        <v>2</v>
      </c>
      <c r="B23" s="158">
        <v>18</v>
      </c>
      <c r="C23" s="167"/>
      <c r="D23" s="167"/>
      <c r="E23" s="167"/>
      <c r="F23" s="119"/>
      <c r="G23" s="119"/>
      <c r="H23" s="135"/>
      <c r="I23" s="136"/>
      <c r="J23" s="140">
        <f t="shared" si="0"/>
        <v>0</v>
      </c>
    </row>
    <row r="24" spans="1:10" s="20" customFormat="1" ht="20.100000000000001" customHeight="1" x14ac:dyDescent="0.25">
      <c r="A24" s="131" t="s">
        <v>2</v>
      </c>
      <c r="B24" s="158">
        <v>19</v>
      </c>
      <c r="C24" s="167"/>
      <c r="D24" s="167"/>
      <c r="E24" s="167"/>
      <c r="F24" s="119"/>
      <c r="G24" s="119"/>
      <c r="H24" s="135"/>
      <c r="I24" s="136"/>
      <c r="J24" s="140">
        <f t="shared" si="0"/>
        <v>0</v>
      </c>
    </row>
    <row r="25" spans="1:10" s="20" customFormat="1" ht="20.100000000000001" customHeight="1" x14ac:dyDescent="0.25">
      <c r="A25" s="133" t="s">
        <v>3</v>
      </c>
      <c r="B25" s="165">
        <v>20</v>
      </c>
      <c r="C25" s="171"/>
      <c r="D25" s="171"/>
      <c r="E25" s="171"/>
      <c r="F25" s="119"/>
      <c r="G25" s="119"/>
      <c r="H25" s="137"/>
      <c r="I25" s="138"/>
      <c r="J25" s="139">
        <f t="shared" si="0"/>
        <v>0</v>
      </c>
    </row>
    <row r="26" spans="1:10" s="20" customFormat="1" ht="20.100000000000001" customHeight="1" x14ac:dyDescent="0.25">
      <c r="A26" s="7" t="s">
        <v>4</v>
      </c>
      <c r="B26" s="81">
        <v>21</v>
      </c>
      <c r="C26" s="168"/>
      <c r="D26" s="168"/>
      <c r="E26" s="168"/>
      <c r="F26" s="119"/>
      <c r="G26" s="119"/>
      <c r="H26" s="155"/>
      <c r="I26" s="154"/>
      <c r="J26" s="164">
        <f t="shared" si="0"/>
        <v>0</v>
      </c>
    </row>
    <row r="27" spans="1:10" s="20" customFormat="1" ht="20.100000000000001" customHeight="1" x14ac:dyDescent="0.25">
      <c r="A27" s="7" t="s">
        <v>5</v>
      </c>
      <c r="B27" s="81">
        <v>22</v>
      </c>
      <c r="C27" s="168"/>
      <c r="D27" s="168"/>
      <c r="E27" s="168"/>
      <c r="F27" s="119"/>
      <c r="G27" s="119"/>
      <c r="H27" s="155"/>
      <c r="I27" s="154"/>
      <c r="J27" s="164">
        <f t="shared" si="0"/>
        <v>0</v>
      </c>
    </row>
    <row r="28" spans="1:10" s="20" customFormat="1" ht="20.100000000000001" customHeight="1" x14ac:dyDescent="0.25">
      <c r="A28" s="7" t="s">
        <v>16</v>
      </c>
      <c r="B28" s="81">
        <v>23</v>
      </c>
      <c r="C28" s="168"/>
      <c r="D28" s="168"/>
      <c r="E28" s="168"/>
      <c r="F28" s="119"/>
      <c r="G28" s="119"/>
      <c r="H28" s="155"/>
      <c r="I28" s="154"/>
      <c r="J28" s="164">
        <f t="shared" si="0"/>
        <v>0</v>
      </c>
    </row>
    <row r="29" spans="1:10" s="20" customFormat="1" ht="20.100000000000001" customHeight="1" x14ac:dyDescent="0.25">
      <c r="A29" s="7" t="s">
        <v>6</v>
      </c>
      <c r="B29" s="81">
        <v>24</v>
      </c>
      <c r="C29" s="168"/>
      <c r="D29" s="168"/>
      <c r="E29" s="168"/>
      <c r="F29" s="119"/>
      <c r="G29" s="119"/>
      <c r="H29" s="155"/>
      <c r="I29" s="154"/>
      <c r="J29" s="164">
        <f t="shared" si="0"/>
        <v>0</v>
      </c>
    </row>
    <row r="30" spans="1:10" s="20" customFormat="1" ht="20.100000000000001" customHeight="1" x14ac:dyDescent="0.25">
      <c r="A30" s="131" t="s">
        <v>2</v>
      </c>
      <c r="B30" s="158">
        <v>25</v>
      </c>
      <c r="C30" s="167"/>
      <c r="D30" s="167"/>
      <c r="E30" s="167"/>
      <c r="F30" s="119"/>
      <c r="G30" s="119"/>
      <c r="H30" s="135"/>
      <c r="I30" s="136"/>
      <c r="J30" s="140">
        <f t="shared" si="0"/>
        <v>0</v>
      </c>
    </row>
    <row r="31" spans="1:10" s="20" customFormat="1" ht="20.100000000000001" customHeight="1" x14ac:dyDescent="0.25">
      <c r="A31" s="131" t="s">
        <v>2</v>
      </c>
      <c r="B31" s="158">
        <v>26</v>
      </c>
      <c r="C31" s="167"/>
      <c r="D31" s="167"/>
      <c r="E31" s="167"/>
      <c r="F31" s="119"/>
      <c r="G31" s="119"/>
      <c r="H31" s="135"/>
      <c r="I31" s="136"/>
      <c r="J31" s="140">
        <f t="shared" si="0"/>
        <v>0</v>
      </c>
    </row>
    <row r="32" spans="1:10" s="20" customFormat="1" ht="20.100000000000001" customHeight="1" x14ac:dyDescent="0.25">
      <c r="A32" s="7" t="s">
        <v>3</v>
      </c>
      <c r="B32" s="81">
        <v>27</v>
      </c>
      <c r="C32" s="168"/>
      <c r="D32" s="168"/>
      <c r="E32" s="168"/>
      <c r="F32" s="119"/>
      <c r="G32" s="119"/>
      <c r="H32" s="155"/>
      <c r="I32" s="154"/>
      <c r="J32" s="164">
        <f t="shared" si="0"/>
        <v>0</v>
      </c>
    </row>
    <row r="33" spans="1:15" s="20" customFormat="1" ht="20.100000000000001" customHeight="1" x14ac:dyDescent="0.25">
      <c r="A33" s="7" t="s">
        <v>4</v>
      </c>
      <c r="B33" s="81">
        <v>28</v>
      </c>
      <c r="C33" s="168"/>
      <c r="D33" s="168"/>
      <c r="E33" s="168"/>
      <c r="F33" s="119"/>
      <c r="G33" s="119"/>
      <c r="H33" s="155"/>
      <c r="I33" s="154"/>
      <c r="J33" s="164">
        <f>SUM(C33:I33)</f>
        <v>0</v>
      </c>
    </row>
    <row r="34" spans="1:15" s="20" customFormat="1" ht="20.100000000000001" customHeight="1" x14ac:dyDescent="0.25">
      <c r="A34" s="7" t="s">
        <v>5</v>
      </c>
      <c r="B34" s="81">
        <v>29</v>
      </c>
      <c r="C34" s="168"/>
      <c r="D34" s="168"/>
      <c r="E34" s="168"/>
      <c r="F34" s="119"/>
      <c r="G34" s="119"/>
      <c r="H34" s="155"/>
      <c r="I34" s="154"/>
      <c r="J34" s="164">
        <f t="shared" si="0"/>
        <v>0</v>
      </c>
    </row>
    <row r="35" spans="1:15" s="20" customFormat="1" ht="20.100000000000001" customHeight="1" x14ac:dyDescent="0.25">
      <c r="A35" s="7" t="s">
        <v>16</v>
      </c>
      <c r="B35" s="81">
        <v>30</v>
      </c>
      <c r="C35" s="168"/>
      <c r="D35" s="168"/>
      <c r="E35" s="168"/>
      <c r="F35" s="119"/>
      <c r="G35" s="119"/>
      <c r="H35" s="155"/>
      <c r="I35" s="154"/>
      <c r="J35" s="164">
        <f>SUM(C35:I35)</f>
        <v>0</v>
      </c>
    </row>
    <row r="36" spans="1:15" s="20" customFormat="1" ht="20.100000000000001" customHeight="1" thickBot="1" x14ac:dyDescent="0.3">
      <c r="A36" s="7" t="s">
        <v>6</v>
      </c>
      <c r="B36" s="81">
        <v>31</v>
      </c>
      <c r="C36" s="23"/>
      <c r="D36" s="23"/>
      <c r="E36" s="23"/>
      <c r="F36" s="119"/>
      <c r="G36" s="119"/>
      <c r="H36" s="23"/>
      <c r="I36" s="54"/>
      <c r="J36" s="164">
        <f>SUM(C36:I36)</f>
        <v>0</v>
      </c>
    </row>
    <row r="37" spans="1:15" ht="16.5" thickBot="1" x14ac:dyDescent="0.3">
      <c r="A37" s="202" t="s">
        <v>101</v>
      </c>
      <c r="B37" s="203"/>
      <c r="C37" s="153">
        <f>SUM(C6:C36)</f>
        <v>0</v>
      </c>
      <c r="D37" s="153">
        <f>SUM(D6:D36)</f>
        <v>0</v>
      </c>
      <c r="E37" s="153">
        <f>SUM(E6:E36)</f>
        <v>0</v>
      </c>
      <c r="F37" s="125"/>
      <c r="G37" s="125"/>
      <c r="H37" s="153">
        <f>SUM(H6:H36)</f>
        <v>0</v>
      </c>
      <c r="I37" s="153">
        <f>SUM(I6:I36)</f>
        <v>0</v>
      </c>
      <c r="J37" s="144">
        <f>SUM(J6:J36)</f>
        <v>0</v>
      </c>
    </row>
    <row r="38" spans="1:15" x14ac:dyDescent="0.25">
      <c r="A38" s="2"/>
    </row>
    <row r="39" spans="1:15" x14ac:dyDescent="0.25">
      <c r="A39" s="2"/>
    </row>
    <row r="40" spans="1:15" x14ac:dyDescent="0.25">
      <c r="A40" s="2"/>
    </row>
    <row r="41" spans="1:15" x14ac:dyDescent="0.25">
      <c r="A41" s="2"/>
    </row>
    <row r="42" spans="1:15" x14ac:dyDescent="0.25">
      <c r="A42" s="2"/>
    </row>
    <row r="43" spans="1:15" x14ac:dyDescent="0.25">
      <c r="A43" s="2"/>
    </row>
    <row r="44" spans="1:15" x14ac:dyDescent="0.25">
      <c r="A44" s="2"/>
    </row>
    <row r="45" spans="1:15" x14ac:dyDescent="0.25">
      <c r="A45" s="2"/>
    </row>
    <row r="46" spans="1:15" x14ac:dyDescent="0.25">
      <c r="A46" s="2"/>
    </row>
    <row r="47" spans="1:15" s="73" customFormat="1" x14ac:dyDescent="0.25">
      <c r="A47" s="2"/>
      <c r="H47" s="12"/>
      <c r="I47" s="12"/>
      <c r="J47" s="74"/>
      <c r="K47" s="12"/>
      <c r="L47" s="12"/>
      <c r="M47" s="2"/>
      <c r="N47" s="12"/>
      <c r="O47" s="12"/>
    </row>
    <row r="48" spans="1:15" s="73" customFormat="1" x14ac:dyDescent="0.25">
      <c r="A48" s="2"/>
      <c r="H48" s="12"/>
      <c r="I48" s="12"/>
      <c r="J48" s="74"/>
      <c r="K48" s="12"/>
      <c r="L48" s="12"/>
      <c r="M48" s="2"/>
      <c r="N48" s="12"/>
      <c r="O48" s="12"/>
    </row>
    <row r="49" spans="1:15" s="73" customFormat="1" x14ac:dyDescent="0.25">
      <c r="A49" s="2"/>
      <c r="H49" s="12"/>
      <c r="I49" s="12"/>
      <c r="J49" s="74"/>
      <c r="K49" s="12"/>
      <c r="L49" s="12"/>
      <c r="M49" s="2"/>
      <c r="N49" s="12"/>
      <c r="O49" s="12"/>
    </row>
    <row r="50" spans="1:15" s="73" customFormat="1" x14ac:dyDescent="0.25">
      <c r="A50" s="2"/>
      <c r="H50" s="12"/>
      <c r="I50" s="12"/>
      <c r="J50" s="74"/>
      <c r="K50" s="12"/>
      <c r="L50" s="12"/>
      <c r="M50" s="2"/>
      <c r="N50" s="12"/>
      <c r="O50" s="12"/>
    </row>
    <row r="64" spans="1:15" x14ac:dyDescent="0.25">
      <c r="C64" s="9">
        <v>24</v>
      </c>
      <c r="D64" s="9"/>
      <c r="E64" s="9"/>
      <c r="F64" s="9"/>
      <c r="G64" s="9"/>
    </row>
    <row r="66" spans="1:15" x14ac:dyDescent="0.25">
      <c r="A66" s="42"/>
    </row>
    <row r="67" spans="1:15" s="73" customFormat="1" x14ac:dyDescent="0.25">
      <c r="A67" s="43">
        <v>0</v>
      </c>
      <c r="C67" s="73">
        <v>0.01</v>
      </c>
      <c r="H67" s="12"/>
      <c r="I67" s="12"/>
      <c r="J67" s="74"/>
      <c r="K67" s="12"/>
      <c r="L67" s="12"/>
      <c r="M67" s="2"/>
      <c r="N67" s="12"/>
      <c r="O67" s="12"/>
    </row>
    <row r="68" spans="1:15" s="73" customFormat="1" x14ac:dyDescent="0.25">
      <c r="A68" s="43">
        <v>0.25</v>
      </c>
      <c r="C68" s="73">
        <v>0.02</v>
      </c>
      <c r="H68" s="12"/>
      <c r="I68" s="12"/>
      <c r="J68" s="74"/>
      <c r="K68" s="12"/>
      <c r="L68" s="12"/>
      <c r="M68" s="2"/>
      <c r="N68" s="12"/>
      <c r="O68" s="12"/>
    </row>
    <row r="69" spans="1:15" s="73" customFormat="1" x14ac:dyDescent="0.25">
      <c r="A69" s="43">
        <v>0.5</v>
      </c>
      <c r="C69" s="73">
        <v>0.03</v>
      </c>
      <c r="H69" s="12"/>
      <c r="I69" s="12"/>
      <c r="J69" s="74"/>
      <c r="K69" s="12"/>
      <c r="L69" s="12"/>
      <c r="M69" s="2"/>
      <c r="N69" s="12"/>
      <c r="O69" s="12"/>
    </row>
    <row r="70" spans="1:15" s="73" customFormat="1" x14ac:dyDescent="0.25">
      <c r="A70" s="43">
        <v>0.75</v>
      </c>
      <c r="C70" s="73">
        <v>0.04</v>
      </c>
      <c r="H70" s="12"/>
      <c r="I70" s="12"/>
      <c r="J70" s="74"/>
      <c r="K70" s="12"/>
      <c r="L70" s="12"/>
      <c r="M70" s="2"/>
      <c r="N70" s="12"/>
      <c r="O70" s="12"/>
    </row>
    <row r="71" spans="1:15" s="73" customFormat="1" x14ac:dyDescent="0.25">
      <c r="A71" s="43">
        <v>1</v>
      </c>
      <c r="C71" s="73">
        <v>0.05</v>
      </c>
      <c r="H71" s="12"/>
      <c r="I71" s="12"/>
      <c r="J71" s="74"/>
      <c r="K71" s="12"/>
      <c r="L71" s="12"/>
      <c r="M71" s="2"/>
      <c r="N71" s="12"/>
      <c r="O71" s="12"/>
    </row>
    <row r="72" spans="1:15" s="73" customFormat="1" x14ac:dyDescent="0.25">
      <c r="A72" s="43">
        <v>1.25</v>
      </c>
      <c r="C72" s="73">
        <v>0.06</v>
      </c>
      <c r="H72" s="12"/>
      <c r="I72" s="12"/>
      <c r="J72" s="74"/>
      <c r="K72" s="12"/>
      <c r="L72" s="12"/>
      <c r="M72" s="2"/>
      <c r="N72" s="12"/>
      <c r="O72" s="12"/>
    </row>
    <row r="73" spans="1:15" s="73" customFormat="1" x14ac:dyDescent="0.25">
      <c r="A73" s="43">
        <v>1.5</v>
      </c>
      <c r="C73" s="73">
        <v>7.0000000000000007E-2</v>
      </c>
      <c r="H73" s="12"/>
      <c r="I73" s="12"/>
      <c r="J73" s="74"/>
      <c r="K73" s="12"/>
      <c r="L73" s="12"/>
      <c r="M73" s="2"/>
      <c r="N73" s="12"/>
      <c r="O73" s="12"/>
    </row>
    <row r="74" spans="1:15" s="73" customFormat="1" x14ac:dyDescent="0.25">
      <c r="A74" s="43">
        <v>1.75</v>
      </c>
      <c r="C74" s="73">
        <v>0.08</v>
      </c>
      <c r="H74" s="12"/>
      <c r="I74" s="12"/>
      <c r="J74" s="74"/>
      <c r="K74" s="12"/>
      <c r="L74" s="12"/>
      <c r="M74" s="2"/>
      <c r="N74" s="12"/>
      <c r="O74" s="12"/>
    </row>
    <row r="75" spans="1:15" s="73" customFormat="1" x14ac:dyDescent="0.25">
      <c r="A75" s="43">
        <v>2</v>
      </c>
      <c r="C75" s="73">
        <v>0.09</v>
      </c>
      <c r="H75" s="12"/>
      <c r="I75" s="12"/>
      <c r="J75" s="74"/>
      <c r="K75" s="12"/>
      <c r="L75" s="12"/>
      <c r="M75" s="2"/>
      <c r="N75" s="12"/>
      <c r="O75" s="12"/>
    </row>
    <row r="76" spans="1:15" s="73" customFormat="1" x14ac:dyDescent="0.25">
      <c r="A76" s="43">
        <v>2.25</v>
      </c>
      <c r="C76" s="73">
        <v>0.1</v>
      </c>
      <c r="H76" s="12"/>
      <c r="I76" s="12"/>
      <c r="J76" s="74"/>
      <c r="K76" s="12"/>
      <c r="L76" s="12"/>
      <c r="M76" s="2"/>
      <c r="N76" s="12"/>
      <c r="O76" s="12"/>
    </row>
    <row r="77" spans="1:15" s="73" customFormat="1" x14ac:dyDescent="0.25">
      <c r="A77" s="43">
        <v>2.5</v>
      </c>
      <c r="C77" s="73">
        <v>0.11</v>
      </c>
      <c r="H77" s="12"/>
      <c r="I77" s="12"/>
      <c r="J77" s="74"/>
      <c r="K77" s="12"/>
      <c r="L77" s="12"/>
      <c r="M77" s="2"/>
      <c r="N77" s="12"/>
      <c r="O77" s="12"/>
    </row>
    <row r="78" spans="1:15" s="73" customFormat="1" x14ac:dyDescent="0.25">
      <c r="A78" s="43">
        <v>2.75</v>
      </c>
      <c r="C78" s="73">
        <v>0.12</v>
      </c>
      <c r="H78" s="12"/>
      <c r="I78" s="12"/>
      <c r="J78" s="74"/>
      <c r="K78" s="12"/>
      <c r="L78" s="12"/>
      <c r="M78" s="2"/>
      <c r="N78" s="12"/>
      <c r="O78" s="12"/>
    </row>
    <row r="79" spans="1:15" s="73" customFormat="1" x14ac:dyDescent="0.25">
      <c r="A79" s="43">
        <v>3</v>
      </c>
      <c r="C79" s="73">
        <v>0.13</v>
      </c>
      <c r="H79" s="12"/>
      <c r="I79" s="12"/>
      <c r="J79" s="74"/>
      <c r="K79" s="12"/>
      <c r="L79" s="12"/>
      <c r="M79" s="2"/>
      <c r="N79" s="12"/>
      <c r="O79" s="12"/>
    </row>
    <row r="80" spans="1:15" s="73" customFormat="1" x14ac:dyDescent="0.25">
      <c r="A80" s="43">
        <v>3.25</v>
      </c>
      <c r="C80" s="73">
        <v>0.14000000000000001</v>
      </c>
      <c r="H80" s="12"/>
      <c r="I80" s="12"/>
      <c r="J80" s="74"/>
      <c r="K80" s="12"/>
      <c r="L80" s="12"/>
      <c r="M80" s="2"/>
      <c r="N80" s="12"/>
      <c r="O80" s="12"/>
    </row>
    <row r="81" spans="1:15" s="73" customFormat="1" x14ac:dyDescent="0.25">
      <c r="A81" s="43">
        <v>3.5</v>
      </c>
      <c r="C81" s="73">
        <v>0.15</v>
      </c>
      <c r="H81" s="12"/>
      <c r="I81" s="12"/>
      <c r="J81" s="74"/>
      <c r="K81" s="12"/>
      <c r="L81" s="12"/>
      <c r="M81" s="2"/>
      <c r="N81" s="12"/>
      <c r="O81" s="12"/>
    </row>
    <row r="82" spans="1:15" s="73" customFormat="1" x14ac:dyDescent="0.25">
      <c r="A82" s="43">
        <v>3.75</v>
      </c>
      <c r="C82" s="73">
        <v>0.16</v>
      </c>
      <c r="H82" s="12"/>
      <c r="I82" s="12"/>
      <c r="J82" s="74"/>
      <c r="K82" s="12"/>
      <c r="L82" s="12"/>
      <c r="M82" s="2"/>
      <c r="N82" s="12"/>
      <c r="O82" s="12"/>
    </row>
    <row r="83" spans="1:15" s="73" customFormat="1" x14ac:dyDescent="0.25">
      <c r="A83" s="43">
        <v>4</v>
      </c>
      <c r="C83" s="73">
        <v>0.17</v>
      </c>
      <c r="H83" s="12"/>
      <c r="I83" s="12"/>
      <c r="J83" s="74"/>
      <c r="K83" s="12"/>
      <c r="L83" s="12"/>
      <c r="M83" s="2"/>
      <c r="N83" s="12"/>
      <c r="O83" s="12"/>
    </row>
    <row r="84" spans="1:15" s="73" customFormat="1" x14ac:dyDescent="0.25">
      <c r="A84" s="43">
        <v>4.25</v>
      </c>
      <c r="C84" s="73">
        <v>0.18</v>
      </c>
      <c r="H84" s="12"/>
      <c r="I84" s="12"/>
      <c r="J84" s="74"/>
      <c r="K84" s="12"/>
      <c r="L84" s="12"/>
      <c r="M84" s="2"/>
      <c r="N84" s="12"/>
      <c r="O84" s="12"/>
    </row>
    <row r="85" spans="1:15" s="73" customFormat="1" x14ac:dyDescent="0.25">
      <c r="A85" s="43">
        <v>4.5</v>
      </c>
      <c r="C85" s="73">
        <v>0.19</v>
      </c>
      <c r="H85" s="12"/>
      <c r="I85" s="12"/>
      <c r="J85" s="74"/>
      <c r="K85" s="12"/>
      <c r="L85" s="12"/>
      <c r="M85" s="2"/>
      <c r="N85" s="12"/>
      <c r="O85" s="12"/>
    </row>
    <row r="86" spans="1:15" s="73" customFormat="1" x14ac:dyDescent="0.25">
      <c r="A86" s="43">
        <v>4.75</v>
      </c>
      <c r="C86" s="73">
        <v>0.2</v>
      </c>
      <c r="H86" s="12"/>
      <c r="I86" s="12"/>
      <c r="J86" s="74"/>
      <c r="K86" s="12"/>
      <c r="L86" s="12"/>
      <c r="M86" s="2"/>
      <c r="N86" s="12"/>
      <c r="O86" s="12"/>
    </row>
    <row r="87" spans="1:15" s="73" customFormat="1" x14ac:dyDescent="0.25">
      <c r="A87" s="43">
        <v>5</v>
      </c>
      <c r="C87" s="73">
        <v>0.21</v>
      </c>
      <c r="H87" s="12"/>
      <c r="I87" s="12"/>
      <c r="J87" s="74"/>
      <c r="K87" s="12"/>
      <c r="L87" s="12"/>
      <c r="M87" s="2"/>
      <c r="N87" s="12"/>
      <c r="O87" s="12"/>
    </row>
    <row r="88" spans="1:15" s="73" customFormat="1" x14ac:dyDescent="0.25">
      <c r="A88" s="43">
        <v>5.25</v>
      </c>
      <c r="C88" s="73">
        <v>0.22</v>
      </c>
      <c r="H88" s="12"/>
      <c r="I88" s="12"/>
      <c r="J88" s="74"/>
      <c r="K88" s="12"/>
      <c r="L88" s="12"/>
      <c r="M88" s="2"/>
      <c r="N88" s="12"/>
      <c r="O88" s="12"/>
    </row>
    <row r="89" spans="1:15" s="73" customFormat="1" x14ac:dyDescent="0.25">
      <c r="A89" s="43">
        <v>5.5</v>
      </c>
      <c r="C89" s="73">
        <v>0.23</v>
      </c>
      <c r="H89" s="12"/>
      <c r="I89" s="12"/>
      <c r="J89" s="74"/>
      <c r="K89" s="12"/>
      <c r="L89" s="12"/>
      <c r="M89" s="2"/>
      <c r="N89" s="12"/>
      <c r="O89" s="12"/>
    </row>
    <row r="90" spans="1:15" s="73" customFormat="1" x14ac:dyDescent="0.25">
      <c r="A90" s="43">
        <v>5.75</v>
      </c>
      <c r="C90" s="73">
        <v>0.24</v>
      </c>
      <c r="H90" s="12"/>
      <c r="I90" s="12"/>
      <c r="J90" s="74"/>
      <c r="K90" s="12"/>
      <c r="L90" s="12"/>
      <c r="M90" s="2"/>
      <c r="N90" s="12"/>
      <c r="O90" s="12"/>
    </row>
    <row r="91" spans="1:15" s="73" customFormat="1" x14ac:dyDescent="0.25">
      <c r="A91" s="43">
        <v>6</v>
      </c>
      <c r="C91" s="73">
        <v>0.25</v>
      </c>
      <c r="H91" s="12"/>
      <c r="I91" s="12"/>
      <c r="J91" s="74"/>
      <c r="K91" s="12"/>
      <c r="L91" s="12"/>
      <c r="M91" s="2"/>
      <c r="N91" s="12"/>
      <c r="O91" s="12"/>
    </row>
    <row r="92" spans="1:15" s="73" customFormat="1" x14ac:dyDescent="0.25">
      <c r="A92" s="43">
        <v>6.25</v>
      </c>
      <c r="C92" s="73">
        <v>0.26</v>
      </c>
      <c r="H92" s="12"/>
      <c r="I92" s="12"/>
      <c r="J92" s="74"/>
      <c r="K92" s="12"/>
      <c r="L92" s="12"/>
      <c r="M92" s="2"/>
      <c r="N92" s="12"/>
      <c r="O92" s="12"/>
    </row>
    <row r="93" spans="1:15" s="73" customFormat="1" x14ac:dyDescent="0.25">
      <c r="A93" s="43">
        <v>6.5</v>
      </c>
      <c r="C93" s="73">
        <v>0.27</v>
      </c>
      <c r="H93" s="12"/>
      <c r="I93" s="12"/>
      <c r="J93" s="74"/>
      <c r="K93" s="12"/>
      <c r="L93" s="12"/>
      <c r="M93" s="2"/>
      <c r="N93" s="12"/>
      <c r="O93" s="12"/>
    </row>
    <row r="94" spans="1:15" s="73" customFormat="1" x14ac:dyDescent="0.25">
      <c r="A94" s="43">
        <v>6.75</v>
      </c>
      <c r="C94" s="73">
        <v>0.28000000000000003</v>
      </c>
      <c r="H94" s="12"/>
      <c r="I94" s="12"/>
      <c r="J94" s="74"/>
      <c r="K94" s="12"/>
      <c r="L94" s="12"/>
      <c r="M94" s="2"/>
      <c r="N94" s="12"/>
      <c r="O94" s="12"/>
    </row>
    <row r="95" spans="1:15" s="73" customFormat="1" x14ac:dyDescent="0.25">
      <c r="A95" s="43">
        <v>7</v>
      </c>
      <c r="C95" s="73">
        <v>0.28999999999999998</v>
      </c>
      <c r="H95" s="12"/>
      <c r="I95" s="12"/>
      <c r="J95" s="74"/>
      <c r="K95" s="12"/>
      <c r="L95" s="12"/>
      <c r="M95" s="2"/>
      <c r="N95" s="12"/>
      <c r="O95" s="12"/>
    </row>
    <row r="96" spans="1:15" s="73" customFormat="1" x14ac:dyDescent="0.25">
      <c r="A96" s="43">
        <v>7.25</v>
      </c>
      <c r="C96" s="73">
        <v>0.3</v>
      </c>
      <c r="H96" s="12"/>
      <c r="I96" s="12"/>
      <c r="J96" s="74"/>
      <c r="K96" s="12"/>
      <c r="L96" s="12"/>
      <c r="M96" s="2"/>
      <c r="N96" s="12"/>
      <c r="O96" s="12"/>
    </row>
    <row r="97" spans="1:15" s="73" customFormat="1" x14ac:dyDescent="0.25">
      <c r="A97" s="43">
        <v>7.5</v>
      </c>
      <c r="C97" s="73">
        <v>0.31</v>
      </c>
      <c r="H97" s="12"/>
      <c r="I97" s="12"/>
      <c r="J97" s="74"/>
      <c r="K97" s="12"/>
      <c r="L97" s="12"/>
      <c r="M97" s="2"/>
      <c r="N97" s="12"/>
      <c r="O97" s="12"/>
    </row>
    <row r="98" spans="1:15" s="73" customFormat="1" x14ac:dyDescent="0.25">
      <c r="A98" s="43">
        <v>7.75</v>
      </c>
      <c r="C98" s="73">
        <v>0.32</v>
      </c>
      <c r="H98" s="12"/>
      <c r="I98" s="12"/>
      <c r="J98" s="74"/>
      <c r="K98" s="12"/>
      <c r="L98" s="12"/>
      <c r="M98" s="2"/>
      <c r="N98" s="12"/>
      <c r="O98" s="12"/>
    </row>
    <row r="99" spans="1:15" s="73" customFormat="1" x14ac:dyDescent="0.25">
      <c r="A99" s="43">
        <v>8</v>
      </c>
      <c r="C99" s="73">
        <v>0.33</v>
      </c>
      <c r="H99" s="12"/>
      <c r="I99" s="12"/>
      <c r="J99" s="74"/>
      <c r="K99" s="12"/>
      <c r="L99" s="12"/>
      <c r="M99" s="2"/>
      <c r="N99" s="12"/>
      <c r="O99" s="12"/>
    </row>
    <row r="100" spans="1:15" s="73" customFormat="1" x14ac:dyDescent="0.25">
      <c r="A100" s="43">
        <v>8.25</v>
      </c>
      <c r="C100" s="73">
        <v>0.34</v>
      </c>
      <c r="H100" s="12"/>
      <c r="I100" s="12"/>
      <c r="J100" s="74"/>
      <c r="K100" s="12"/>
      <c r="L100" s="12"/>
      <c r="M100" s="2"/>
      <c r="N100" s="12"/>
      <c r="O100" s="12"/>
    </row>
    <row r="101" spans="1:15" s="73" customFormat="1" x14ac:dyDescent="0.25">
      <c r="A101" s="43">
        <v>8.5</v>
      </c>
      <c r="C101" s="73">
        <v>0.35</v>
      </c>
      <c r="H101" s="12"/>
      <c r="I101" s="12"/>
      <c r="J101" s="74"/>
      <c r="K101" s="12"/>
      <c r="L101" s="12"/>
      <c r="M101" s="2"/>
      <c r="N101" s="12"/>
      <c r="O101" s="12"/>
    </row>
    <row r="102" spans="1:15" s="73" customFormat="1" x14ac:dyDescent="0.25">
      <c r="A102" s="43">
        <v>8.75</v>
      </c>
      <c r="C102" s="73">
        <v>0.36</v>
      </c>
      <c r="H102" s="12"/>
      <c r="I102" s="12"/>
      <c r="J102" s="74"/>
      <c r="K102" s="12"/>
      <c r="L102" s="12"/>
      <c r="M102" s="2"/>
      <c r="N102" s="12"/>
      <c r="O102" s="12"/>
    </row>
    <row r="103" spans="1:15" s="73" customFormat="1" x14ac:dyDescent="0.25">
      <c r="A103" s="43">
        <v>9</v>
      </c>
      <c r="C103" s="73">
        <v>0.37</v>
      </c>
      <c r="H103" s="12"/>
      <c r="I103" s="12"/>
      <c r="J103" s="74"/>
      <c r="K103" s="12"/>
      <c r="L103" s="12"/>
      <c r="M103" s="2"/>
      <c r="N103" s="12"/>
      <c r="O103" s="12"/>
    </row>
    <row r="104" spans="1:15" s="73" customFormat="1" x14ac:dyDescent="0.25">
      <c r="A104" s="43">
        <v>9.25</v>
      </c>
      <c r="C104" s="73">
        <v>0.38</v>
      </c>
      <c r="H104" s="12"/>
      <c r="I104" s="12"/>
      <c r="J104" s="74"/>
      <c r="K104" s="12"/>
      <c r="L104" s="12"/>
      <c r="M104" s="2"/>
      <c r="N104" s="12"/>
      <c r="O104" s="12"/>
    </row>
    <row r="105" spans="1:15" s="73" customFormat="1" x14ac:dyDescent="0.25">
      <c r="A105" s="43">
        <v>9.5</v>
      </c>
      <c r="C105" s="73">
        <v>0.39</v>
      </c>
      <c r="H105" s="12"/>
      <c r="I105" s="12"/>
      <c r="J105" s="74"/>
      <c r="K105" s="12"/>
      <c r="L105" s="12"/>
      <c r="M105" s="2"/>
      <c r="N105" s="12"/>
      <c r="O105" s="12"/>
    </row>
    <row r="106" spans="1:15" s="73" customFormat="1" x14ac:dyDescent="0.25">
      <c r="A106" s="43">
        <v>9.75</v>
      </c>
      <c r="C106" s="73">
        <v>0.4</v>
      </c>
      <c r="H106" s="12"/>
      <c r="I106" s="12"/>
      <c r="J106" s="74"/>
      <c r="K106" s="12"/>
      <c r="L106" s="12"/>
      <c r="M106" s="2"/>
      <c r="N106" s="12"/>
      <c r="O106" s="12"/>
    </row>
    <row r="107" spans="1:15" s="73" customFormat="1" x14ac:dyDescent="0.25">
      <c r="A107" s="43">
        <v>10</v>
      </c>
      <c r="C107" s="73">
        <v>0.41</v>
      </c>
      <c r="H107" s="12"/>
      <c r="I107" s="12"/>
      <c r="J107" s="74"/>
      <c r="K107" s="12"/>
      <c r="L107" s="12"/>
      <c r="M107" s="2"/>
      <c r="N107" s="12"/>
      <c r="O107" s="12"/>
    </row>
    <row r="108" spans="1:15" s="73" customFormat="1" x14ac:dyDescent="0.25">
      <c r="A108" s="43">
        <v>10.25</v>
      </c>
      <c r="C108" s="73">
        <v>0.42</v>
      </c>
      <c r="H108" s="12"/>
      <c r="I108" s="12"/>
      <c r="J108" s="74"/>
      <c r="K108" s="12"/>
      <c r="L108" s="12"/>
      <c r="M108" s="2"/>
      <c r="N108" s="12"/>
      <c r="O108" s="12"/>
    </row>
    <row r="109" spans="1:15" s="73" customFormat="1" x14ac:dyDescent="0.25">
      <c r="A109" s="43">
        <v>10.5</v>
      </c>
      <c r="C109" s="73">
        <v>0.43</v>
      </c>
      <c r="H109" s="12"/>
      <c r="I109" s="12"/>
      <c r="J109" s="74"/>
      <c r="K109" s="12"/>
      <c r="L109" s="12"/>
      <c r="M109" s="2"/>
      <c r="N109" s="12"/>
      <c r="O109" s="12"/>
    </row>
    <row r="110" spans="1:15" s="73" customFormat="1" x14ac:dyDescent="0.25">
      <c r="A110" s="43">
        <v>10.75</v>
      </c>
      <c r="C110" s="73">
        <v>0.44</v>
      </c>
      <c r="H110" s="12"/>
      <c r="I110" s="12"/>
      <c r="J110" s="74"/>
      <c r="K110" s="12"/>
      <c r="L110" s="12"/>
      <c r="M110" s="2"/>
      <c r="N110" s="12"/>
      <c r="O110" s="12"/>
    </row>
    <row r="111" spans="1:15" s="73" customFormat="1" x14ac:dyDescent="0.25">
      <c r="A111" s="43">
        <v>11</v>
      </c>
      <c r="C111" s="73">
        <v>0.45</v>
      </c>
      <c r="H111" s="12"/>
      <c r="I111" s="12"/>
      <c r="J111" s="74"/>
      <c r="K111" s="12"/>
      <c r="L111" s="12"/>
      <c r="M111" s="2"/>
      <c r="N111" s="12"/>
      <c r="O111" s="12"/>
    </row>
    <row r="112" spans="1:15" s="73" customFormat="1" x14ac:dyDescent="0.25">
      <c r="A112" s="43">
        <v>11.25</v>
      </c>
      <c r="C112" s="73">
        <v>0.46</v>
      </c>
      <c r="H112" s="12"/>
      <c r="I112" s="12"/>
      <c r="J112" s="74"/>
      <c r="K112" s="12"/>
      <c r="L112" s="12"/>
      <c r="M112" s="2"/>
      <c r="N112" s="12"/>
      <c r="O112" s="12"/>
    </row>
    <row r="113" spans="1:15" s="73" customFormat="1" x14ac:dyDescent="0.25">
      <c r="A113" s="43">
        <v>11.5</v>
      </c>
      <c r="C113" s="73">
        <v>0.47</v>
      </c>
      <c r="H113" s="12"/>
      <c r="I113" s="12"/>
      <c r="J113" s="74"/>
      <c r="K113" s="12"/>
      <c r="L113" s="12"/>
      <c r="M113" s="2"/>
      <c r="N113" s="12"/>
      <c r="O113" s="12"/>
    </row>
    <row r="114" spans="1:15" s="73" customFormat="1" x14ac:dyDescent="0.25">
      <c r="A114" s="43">
        <v>11.75</v>
      </c>
      <c r="C114" s="73">
        <v>0.48</v>
      </c>
      <c r="H114" s="12"/>
      <c r="I114" s="12"/>
      <c r="J114" s="74"/>
      <c r="K114" s="12"/>
      <c r="L114" s="12"/>
      <c r="M114" s="2"/>
      <c r="N114" s="12"/>
      <c r="O114" s="12"/>
    </row>
    <row r="115" spans="1:15" s="73" customFormat="1" x14ac:dyDescent="0.25">
      <c r="A115" s="43">
        <v>12</v>
      </c>
      <c r="C115" s="73">
        <v>0.49</v>
      </c>
      <c r="H115" s="12"/>
      <c r="I115" s="12"/>
      <c r="J115" s="74"/>
      <c r="K115" s="12"/>
      <c r="L115" s="12"/>
      <c r="M115" s="2"/>
      <c r="N115" s="12"/>
      <c r="O115" s="12"/>
    </row>
    <row r="116" spans="1:15" s="73" customFormat="1" x14ac:dyDescent="0.25">
      <c r="A116" s="43">
        <v>12.25</v>
      </c>
      <c r="C116" s="73">
        <v>0.5</v>
      </c>
      <c r="H116" s="12"/>
      <c r="I116" s="12"/>
      <c r="J116" s="74"/>
      <c r="K116" s="12"/>
      <c r="L116" s="12"/>
      <c r="M116" s="2"/>
      <c r="N116" s="12"/>
      <c r="O116" s="12"/>
    </row>
    <row r="117" spans="1:15" s="73" customFormat="1" x14ac:dyDescent="0.25">
      <c r="A117" s="43">
        <v>12.5</v>
      </c>
      <c r="C117" s="73">
        <v>0.51</v>
      </c>
      <c r="H117" s="12"/>
      <c r="I117" s="12"/>
      <c r="J117" s="74"/>
      <c r="K117" s="12"/>
      <c r="L117" s="12"/>
      <c r="M117" s="2"/>
      <c r="N117" s="12"/>
      <c r="O117" s="12"/>
    </row>
    <row r="118" spans="1:15" s="73" customFormat="1" x14ac:dyDescent="0.25">
      <c r="A118" s="43">
        <v>12.75</v>
      </c>
      <c r="C118" s="73">
        <v>0.52</v>
      </c>
      <c r="H118" s="12"/>
      <c r="I118" s="12"/>
      <c r="J118" s="74"/>
      <c r="K118" s="12"/>
      <c r="L118" s="12"/>
      <c r="M118" s="2"/>
      <c r="N118" s="12"/>
      <c r="O118" s="12"/>
    </row>
    <row r="119" spans="1:15" s="73" customFormat="1" x14ac:dyDescent="0.25">
      <c r="A119" s="43">
        <v>13</v>
      </c>
      <c r="C119" s="73">
        <v>0.53</v>
      </c>
      <c r="H119" s="12"/>
      <c r="I119" s="12"/>
      <c r="J119" s="74"/>
      <c r="K119" s="12"/>
      <c r="L119" s="12"/>
      <c r="M119" s="2"/>
      <c r="N119" s="12"/>
      <c r="O119" s="12"/>
    </row>
    <row r="120" spans="1:15" s="73" customFormat="1" x14ac:dyDescent="0.25">
      <c r="A120" s="43">
        <v>13.25</v>
      </c>
      <c r="C120" s="73">
        <v>0.54</v>
      </c>
      <c r="H120" s="12"/>
      <c r="I120" s="12"/>
      <c r="J120" s="74"/>
      <c r="K120" s="12"/>
      <c r="L120" s="12"/>
      <c r="M120" s="2"/>
      <c r="N120" s="12"/>
      <c r="O120" s="12"/>
    </row>
    <row r="121" spans="1:15" s="73" customFormat="1" x14ac:dyDescent="0.25">
      <c r="A121" s="43">
        <v>13.5</v>
      </c>
      <c r="C121" s="73">
        <v>0.55000000000000004</v>
      </c>
      <c r="H121" s="12"/>
      <c r="I121" s="12"/>
      <c r="J121" s="74"/>
      <c r="K121" s="12"/>
      <c r="L121" s="12"/>
      <c r="M121" s="2"/>
      <c r="N121" s="12"/>
      <c r="O121" s="12"/>
    </row>
    <row r="122" spans="1:15" s="73" customFormat="1" x14ac:dyDescent="0.25">
      <c r="A122" s="43">
        <v>13.75</v>
      </c>
      <c r="C122" s="73">
        <v>0.56000000000000005</v>
      </c>
      <c r="H122" s="12"/>
      <c r="I122" s="12"/>
      <c r="J122" s="74"/>
      <c r="K122" s="12"/>
      <c r="L122" s="12"/>
      <c r="M122" s="2"/>
      <c r="N122" s="12"/>
      <c r="O122" s="12"/>
    </row>
    <row r="123" spans="1:15" s="73" customFormat="1" x14ac:dyDescent="0.25">
      <c r="A123" s="43">
        <v>14</v>
      </c>
      <c r="C123" s="73">
        <v>0.56999999999999995</v>
      </c>
      <c r="H123" s="12"/>
      <c r="I123" s="12"/>
      <c r="J123" s="74"/>
      <c r="K123" s="12"/>
      <c r="L123" s="12"/>
      <c r="M123" s="2"/>
      <c r="N123" s="12"/>
      <c r="O123" s="12"/>
    </row>
    <row r="124" spans="1:15" s="73" customFormat="1" x14ac:dyDescent="0.25">
      <c r="A124" s="43">
        <v>14.25</v>
      </c>
      <c r="C124" s="73">
        <v>0.57999999999999996</v>
      </c>
      <c r="H124" s="12"/>
      <c r="I124" s="12"/>
      <c r="J124" s="74"/>
      <c r="K124" s="12"/>
      <c r="L124" s="12"/>
      <c r="M124" s="2"/>
      <c r="N124" s="12"/>
      <c r="O124" s="12"/>
    </row>
    <row r="125" spans="1:15" s="73" customFormat="1" x14ac:dyDescent="0.25">
      <c r="A125" s="43">
        <v>14.5</v>
      </c>
      <c r="C125" s="73">
        <v>0.59</v>
      </c>
      <c r="H125" s="12"/>
      <c r="I125" s="12"/>
      <c r="J125" s="74"/>
      <c r="K125" s="12"/>
      <c r="L125" s="12"/>
      <c r="M125" s="2"/>
      <c r="N125" s="12"/>
      <c r="O125" s="12"/>
    </row>
    <row r="126" spans="1:15" s="73" customFormat="1" x14ac:dyDescent="0.25">
      <c r="A126" s="43">
        <v>14.75</v>
      </c>
      <c r="C126" s="73">
        <v>0.6</v>
      </c>
      <c r="H126" s="12"/>
      <c r="I126" s="12"/>
      <c r="J126" s="74"/>
      <c r="K126" s="12"/>
      <c r="L126" s="12"/>
      <c r="M126" s="2"/>
      <c r="N126" s="12"/>
      <c r="O126" s="12"/>
    </row>
    <row r="127" spans="1:15" s="73" customFormat="1" x14ac:dyDescent="0.25">
      <c r="A127" s="43">
        <v>15</v>
      </c>
      <c r="C127" s="73">
        <v>0.61</v>
      </c>
      <c r="H127" s="12"/>
      <c r="I127" s="12"/>
      <c r="J127" s="74"/>
      <c r="K127" s="12"/>
      <c r="L127" s="12"/>
      <c r="M127" s="2"/>
      <c r="N127" s="12"/>
      <c r="O127" s="12"/>
    </row>
    <row r="128" spans="1:15" s="73" customFormat="1" x14ac:dyDescent="0.25">
      <c r="A128" s="43">
        <v>15.25</v>
      </c>
      <c r="C128" s="73">
        <v>0.62</v>
      </c>
      <c r="H128" s="12"/>
      <c r="I128" s="12"/>
      <c r="J128" s="74"/>
      <c r="K128" s="12"/>
      <c r="L128" s="12"/>
      <c r="M128" s="2"/>
      <c r="N128" s="12"/>
      <c r="O128" s="12"/>
    </row>
    <row r="129" spans="1:15" s="73" customFormat="1" x14ac:dyDescent="0.25">
      <c r="A129" s="43">
        <v>15.5</v>
      </c>
      <c r="C129" s="73">
        <v>0.63</v>
      </c>
      <c r="H129" s="12"/>
      <c r="I129" s="12"/>
      <c r="J129" s="74"/>
      <c r="K129" s="12"/>
      <c r="L129" s="12"/>
      <c r="M129" s="2"/>
      <c r="N129" s="12"/>
      <c r="O129" s="12"/>
    </row>
    <row r="130" spans="1:15" s="73" customFormat="1" x14ac:dyDescent="0.25">
      <c r="A130" s="43">
        <v>15.75</v>
      </c>
      <c r="C130" s="73">
        <v>0.64</v>
      </c>
      <c r="H130" s="12"/>
      <c r="I130" s="12"/>
      <c r="J130" s="74"/>
      <c r="K130" s="12"/>
      <c r="L130" s="12"/>
      <c r="M130" s="2"/>
      <c r="N130" s="12"/>
      <c r="O130" s="12"/>
    </row>
    <row r="131" spans="1:15" s="73" customFormat="1" x14ac:dyDescent="0.25">
      <c r="A131" s="43">
        <v>16</v>
      </c>
      <c r="C131" s="73">
        <v>0.65</v>
      </c>
      <c r="H131" s="12"/>
      <c r="I131" s="12"/>
      <c r="J131" s="74"/>
      <c r="K131" s="12"/>
      <c r="L131" s="12"/>
      <c r="M131" s="2"/>
      <c r="N131" s="12"/>
      <c r="O131" s="12"/>
    </row>
    <row r="132" spans="1:15" s="73" customFormat="1" x14ac:dyDescent="0.25">
      <c r="A132" s="43">
        <v>16.25</v>
      </c>
      <c r="C132" s="73">
        <v>0.66</v>
      </c>
      <c r="H132" s="12"/>
      <c r="I132" s="12"/>
      <c r="J132" s="74"/>
      <c r="K132" s="12"/>
      <c r="L132" s="12"/>
      <c r="M132" s="2"/>
      <c r="N132" s="12"/>
      <c r="O132" s="12"/>
    </row>
    <row r="133" spans="1:15" s="73" customFormat="1" x14ac:dyDescent="0.25">
      <c r="A133" s="43">
        <v>16.5</v>
      </c>
      <c r="C133" s="73">
        <v>0.67</v>
      </c>
      <c r="H133" s="12"/>
      <c r="I133" s="12"/>
      <c r="J133" s="74"/>
      <c r="K133" s="12"/>
      <c r="L133" s="12"/>
      <c r="M133" s="2"/>
      <c r="N133" s="12"/>
      <c r="O133" s="12"/>
    </row>
    <row r="134" spans="1:15" s="73" customFormat="1" x14ac:dyDescent="0.25">
      <c r="A134" s="43">
        <v>16.75</v>
      </c>
      <c r="C134" s="73">
        <v>0.68</v>
      </c>
      <c r="H134" s="12"/>
      <c r="I134" s="12"/>
      <c r="J134" s="74"/>
      <c r="K134" s="12"/>
      <c r="L134" s="12"/>
      <c r="M134" s="2"/>
      <c r="N134" s="12"/>
      <c r="O134" s="12"/>
    </row>
    <row r="135" spans="1:15" s="73" customFormat="1" x14ac:dyDescent="0.25">
      <c r="A135" s="43">
        <v>17</v>
      </c>
      <c r="C135" s="73">
        <v>0.69</v>
      </c>
      <c r="H135" s="12"/>
      <c r="I135" s="12"/>
      <c r="J135" s="74"/>
      <c r="K135" s="12"/>
      <c r="L135" s="12"/>
      <c r="M135" s="2"/>
      <c r="N135" s="12"/>
      <c r="O135" s="12"/>
    </row>
    <row r="136" spans="1:15" s="73" customFormat="1" x14ac:dyDescent="0.25">
      <c r="A136" s="43">
        <v>17.25</v>
      </c>
      <c r="C136" s="73">
        <v>0.7</v>
      </c>
      <c r="H136" s="12"/>
      <c r="I136" s="12"/>
      <c r="J136" s="74"/>
      <c r="K136" s="12"/>
      <c r="L136" s="12"/>
      <c r="M136" s="2"/>
      <c r="N136" s="12"/>
      <c r="O136" s="12"/>
    </row>
    <row r="137" spans="1:15" s="73" customFormat="1" x14ac:dyDescent="0.25">
      <c r="A137" s="43">
        <v>17.5</v>
      </c>
      <c r="C137" s="73">
        <v>0.71</v>
      </c>
      <c r="H137" s="12"/>
      <c r="I137" s="12"/>
      <c r="J137" s="74"/>
      <c r="K137" s="12"/>
      <c r="L137" s="12"/>
      <c r="M137" s="2"/>
      <c r="N137" s="12"/>
      <c r="O137" s="12"/>
    </row>
    <row r="138" spans="1:15" s="73" customFormat="1" x14ac:dyDescent="0.25">
      <c r="A138" s="43">
        <v>17.75</v>
      </c>
      <c r="C138" s="73">
        <v>0.72</v>
      </c>
      <c r="H138" s="12"/>
      <c r="I138" s="12"/>
      <c r="J138" s="74"/>
      <c r="K138" s="12"/>
      <c r="L138" s="12"/>
      <c r="M138" s="2"/>
      <c r="N138" s="12"/>
      <c r="O138" s="12"/>
    </row>
    <row r="139" spans="1:15" s="73" customFormat="1" x14ac:dyDescent="0.25">
      <c r="A139" s="43">
        <v>18</v>
      </c>
      <c r="C139" s="73">
        <v>0.73</v>
      </c>
      <c r="H139" s="12"/>
      <c r="I139" s="12"/>
      <c r="J139" s="74"/>
      <c r="K139" s="12"/>
      <c r="L139" s="12"/>
      <c r="M139" s="2"/>
      <c r="N139" s="12"/>
      <c r="O139" s="12"/>
    </row>
    <row r="140" spans="1:15" s="73" customFormat="1" x14ac:dyDescent="0.25">
      <c r="A140" s="43">
        <v>18.25</v>
      </c>
      <c r="C140" s="73">
        <v>0.74</v>
      </c>
      <c r="H140" s="12"/>
      <c r="I140" s="12"/>
      <c r="J140" s="74"/>
      <c r="K140" s="12"/>
      <c r="L140" s="12"/>
      <c r="M140" s="2"/>
      <c r="N140" s="12"/>
      <c r="O140" s="12"/>
    </row>
    <row r="141" spans="1:15" s="73" customFormat="1" x14ac:dyDescent="0.25">
      <c r="A141" s="43">
        <v>18.5</v>
      </c>
      <c r="C141" s="73">
        <v>0.75</v>
      </c>
      <c r="H141" s="12"/>
      <c r="I141" s="12"/>
      <c r="J141" s="74"/>
      <c r="K141" s="12"/>
      <c r="L141" s="12"/>
      <c r="M141" s="2"/>
      <c r="N141" s="12"/>
      <c r="O141" s="12"/>
    </row>
    <row r="142" spans="1:15" s="73" customFormat="1" x14ac:dyDescent="0.25">
      <c r="A142" s="43">
        <v>18.75</v>
      </c>
      <c r="C142" s="73">
        <v>0.76</v>
      </c>
      <c r="H142" s="12"/>
      <c r="I142" s="12"/>
      <c r="J142" s="74"/>
      <c r="K142" s="12"/>
      <c r="L142" s="12"/>
      <c r="M142" s="2"/>
      <c r="N142" s="12"/>
      <c r="O142" s="12"/>
    </row>
    <row r="143" spans="1:15" s="73" customFormat="1" x14ac:dyDescent="0.25">
      <c r="A143" s="43">
        <v>19</v>
      </c>
      <c r="C143" s="73">
        <v>0.77</v>
      </c>
      <c r="H143" s="12"/>
      <c r="I143" s="12"/>
      <c r="J143" s="74"/>
      <c r="K143" s="12"/>
      <c r="L143" s="12"/>
      <c r="M143" s="2"/>
      <c r="N143" s="12"/>
      <c r="O143" s="12"/>
    </row>
    <row r="144" spans="1:15" s="73" customFormat="1" x14ac:dyDescent="0.25">
      <c r="A144" s="43">
        <v>19.25</v>
      </c>
      <c r="C144" s="73">
        <v>0.78</v>
      </c>
      <c r="H144" s="12"/>
      <c r="I144" s="12"/>
      <c r="J144" s="74"/>
      <c r="K144" s="12"/>
      <c r="L144" s="12"/>
      <c r="M144" s="2"/>
      <c r="N144" s="12"/>
      <c r="O144" s="12"/>
    </row>
    <row r="145" spans="1:15" s="73" customFormat="1" x14ac:dyDescent="0.25">
      <c r="A145" s="43">
        <v>19.5</v>
      </c>
      <c r="C145" s="73">
        <v>0.79</v>
      </c>
      <c r="H145" s="12"/>
      <c r="I145" s="12"/>
      <c r="J145" s="74"/>
      <c r="K145" s="12"/>
      <c r="L145" s="12"/>
      <c r="M145" s="2"/>
      <c r="N145" s="12"/>
      <c r="O145" s="12"/>
    </row>
    <row r="146" spans="1:15" s="73" customFormat="1" x14ac:dyDescent="0.25">
      <c r="A146" s="43">
        <v>19.75</v>
      </c>
      <c r="C146" s="73">
        <v>0.8</v>
      </c>
      <c r="H146" s="12"/>
      <c r="I146" s="12"/>
      <c r="J146" s="74"/>
      <c r="K146" s="12"/>
      <c r="L146" s="12"/>
      <c r="M146" s="2"/>
      <c r="N146" s="12"/>
      <c r="O146" s="12"/>
    </row>
    <row r="147" spans="1:15" s="73" customFormat="1" x14ac:dyDescent="0.25">
      <c r="A147" s="43">
        <v>20</v>
      </c>
      <c r="C147" s="73">
        <v>0.81</v>
      </c>
      <c r="H147" s="12"/>
      <c r="I147" s="12"/>
      <c r="J147" s="74"/>
      <c r="K147" s="12"/>
      <c r="L147" s="12"/>
      <c r="M147" s="2"/>
      <c r="N147" s="12"/>
      <c r="O147" s="12"/>
    </row>
    <row r="148" spans="1:15" s="73" customFormat="1" x14ac:dyDescent="0.25">
      <c r="A148" s="43">
        <v>20.25</v>
      </c>
      <c r="C148" s="73">
        <v>0.82</v>
      </c>
      <c r="H148" s="12"/>
      <c r="I148" s="12"/>
      <c r="J148" s="74"/>
      <c r="K148" s="12"/>
      <c r="L148" s="12"/>
      <c r="M148" s="2"/>
      <c r="N148" s="12"/>
      <c r="O148" s="12"/>
    </row>
    <row r="149" spans="1:15" s="73" customFormat="1" x14ac:dyDescent="0.25">
      <c r="A149" s="43">
        <v>20.5</v>
      </c>
      <c r="C149" s="73">
        <v>0.83</v>
      </c>
      <c r="H149" s="12"/>
      <c r="I149" s="12"/>
      <c r="J149" s="74"/>
      <c r="K149" s="12"/>
      <c r="L149" s="12"/>
      <c r="M149" s="2"/>
      <c r="N149" s="12"/>
      <c r="O149" s="12"/>
    </row>
    <row r="150" spans="1:15" s="73" customFormat="1" x14ac:dyDescent="0.25">
      <c r="A150" s="43">
        <v>20.75</v>
      </c>
      <c r="C150" s="73">
        <v>0.84</v>
      </c>
      <c r="H150" s="12"/>
      <c r="I150" s="12"/>
      <c r="J150" s="74"/>
      <c r="K150" s="12"/>
      <c r="L150" s="12"/>
      <c r="M150" s="2"/>
      <c r="N150" s="12"/>
      <c r="O150" s="12"/>
    </row>
    <row r="151" spans="1:15" s="73" customFormat="1" x14ac:dyDescent="0.25">
      <c r="A151" s="43">
        <v>21</v>
      </c>
      <c r="C151" s="73">
        <v>0.85</v>
      </c>
      <c r="H151" s="12"/>
      <c r="I151" s="12"/>
      <c r="J151" s="74"/>
      <c r="K151" s="12"/>
      <c r="L151" s="12"/>
      <c r="M151" s="2"/>
      <c r="N151" s="12"/>
      <c r="O151" s="12"/>
    </row>
    <row r="152" spans="1:15" s="73" customFormat="1" x14ac:dyDescent="0.25">
      <c r="A152" s="43">
        <v>21.25</v>
      </c>
      <c r="C152" s="73">
        <v>0.86</v>
      </c>
      <c r="H152" s="12"/>
      <c r="I152" s="12"/>
      <c r="J152" s="74"/>
      <c r="K152" s="12"/>
      <c r="L152" s="12"/>
      <c r="M152" s="2"/>
      <c r="N152" s="12"/>
      <c r="O152" s="12"/>
    </row>
    <row r="153" spans="1:15" s="73" customFormat="1" x14ac:dyDescent="0.25">
      <c r="A153" s="43">
        <v>21.5</v>
      </c>
      <c r="C153" s="73">
        <v>0.87</v>
      </c>
      <c r="H153" s="12"/>
      <c r="I153" s="12"/>
      <c r="J153" s="74"/>
      <c r="K153" s="12"/>
      <c r="L153" s="12"/>
      <c r="M153" s="2"/>
      <c r="N153" s="12"/>
      <c r="O153" s="12"/>
    </row>
    <row r="154" spans="1:15" s="73" customFormat="1" x14ac:dyDescent="0.25">
      <c r="A154" s="43">
        <v>21.75</v>
      </c>
      <c r="C154" s="73">
        <v>0.88</v>
      </c>
      <c r="H154" s="12"/>
      <c r="I154" s="12"/>
      <c r="J154" s="74"/>
      <c r="K154" s="12"/>
      <c r="L154" s="12"/>
      <c r="M154" s="2"/>
      <c r="N154" s="12"/>
      <c r="O154" s="12"/>
    </row>
    <row r="155" spans="1:15" s="73" customFormat="1" x14ac:dyDescent="0.25">
      <c r="A155" s="43">
        <v>22</v>
      </c>
      <c r="C155" s="73">
        <v>0.89</v>
      </c>
      <c r="H155" s="12"/>
      <c r="I155" s="12"/>
      <c r="J155" s="74"/>
      <c r="K155" s="12"/>
      <c r="L155" s="12"/>
      <c r="M155" s="2"/>
      <c r="N155" s="12"/>
      <c r="O155" s="12"/>
    </row>
    <row r="156" spans="1:15" s="73" customFormat="1" x14ac:dyDescent="0.25">
      <c r="A156" s="43">
        <v>22.25</v>
      </c>
      <c r="C156" s="73">
        <v>0.9</v>
      </c>
      <c r="H156" s="12"/>
      <c r="I156" s="12"/>
      <c r="J156" s="74"/>
      <c r="K156" s="12"/>
      <c r="L156" s="12"/>
      <c r="M156" s="2"/>
      <c r="N156" s="12"/>
      <c r="O156" s="12"/>
    </row>
    <row r="157" spans="1:15" s="73" customFormat="1" x14ac:dyDescent="0.25">
      <c r="A157" s="43">
        <v>22.5</v>
      </c>
      <c r="C157" s="73">
        <v>0.91</v>
      </c>
      <c r="H157" s="12"/>
      <c r="I157" s="12"/>
      <c r="J157" s="74"/>
      <c r="K157" s="12"/>
      <c r="L157" s="12"/>
      <c r="M157" s="2"/>
      <c r="N157" s="12"/>
      <c r="O157" s="12"/>
    </row>
    <row r="158" spans="1:15" s="73" customFormat="1" x14ac:dyDescent="0.25">
      <c r="A158" s="43">
        <v>22.75</v>
      </c>
      <c r="C158" s="73">
        <v>0.92</v>
      </c>
      <c r="H158" s="12"/>
      <c r="I158" s="12"/>
      <c r="J158" s="74"/>
      <c r="K158" s="12"/>
      <c r="L158" s="12"/>
      <c r="M158" s="2"/>
      <c r="N158" s="12"/>
      <c r="O158" s="12"/>
    </row>
    <row r="159" spans="1:15" s="73" customFormat="1" x14ac:dyDescent="0.25">
      <c r="A159" s="43">
        <v>23</v>
      </c>
      <c r="C159" s="73">
        <v>0.93</v>
      </c>
      <c r="H159" s="12"/>
      <c r="I159" s="12"/>
      <c r="J159" s="74"/>
      <c r="K159" s="12"/>
      <c r="L159" s="12"/>
      <c r="M159" s="2"/>
      <c r="N159" s="12"/>
      <c r="O159" s="12"/>
    </row>
    <row r="160" spans="1:15" s="73" customFormat="1" x14ac:dyDescent="0.25">
      <c r="A160" s="43">
        <v>23.25</v>
      </c>
      <c r="C160" s="73">
        <v>0.94</v>
      </c>
      <c r="H160" s="12"/>
      <c r="I160" s="12"/>
      <c r="J160" s="74"/>
      <c r="K160" s="12"/>
      <c r="L160" s="12"/>
      <c r="M160" s="2"/>
      <c r="N160" s="12"/>
      <c r="O160" s="12"/>
    </row>
    <row r="161" spans="1:15" s="73" customFormat="1" x14ac:dyDescent="0.25">
      <c r="A161" s="43">
        <v>23.5</v>
      </c>
      <c r="C161" s="73">
        <v>0.95</v>
      </c>
      <c r="H161" s="12"/>
      <c r="I161" s="12"/>
      <c r="J161" s="74"/>
      <c r="K161" s="12"/>
      <c r="L161" s="12"/>
      <c r="M161" s="2"/>
      <c r="N161" s="12"/>
      <c r="O161" s="12"/>
    </row>
    <row r="162" spans="1:15" s="73" customFormat="1" x14ac:dyDescent="0.25">
      <c r="A162" s="43">
        <v>23.75</v>
      </c>
      <c r="C162" s="73">
        <v>0.96</v>
      </c>
      <c r="H162" s="12"/>
      <c r="I162" s="12"/>
      <c r="J162" s="74"/>
      <c r="K162" s="12"/>
      <c r="L162" s="12"/>
      <c r="M162" s="2"/>
      <c r="N162" s="12"/>
      <c r="O162" s="12"/>
    </row>
    <row r="163" spans="1:15" s="73" customFormat="1" x14ac:dyDescent="0.25">
      <c r="A163" s="43">
        <v>24</v>
      </c>
      <c r="C163" s="73">
        <v>0.97</v>
      </c>
      <c r="H163" s="12"/>
      <c r="I163" s="12"/>
      <c r="J163" s="74"/>
      <c r="K163" s="12"/>
      <c r="L163" s="12"/>
      <c r="M163" s="2"/>
      <c r="N163" s="12"/>
      <c r="O163" s="12"/>
    </row>
    <row r="164" spans="1:15" s="73" customFormat="1" x14ac:dyDescent="0.25">
      <c r="A164" s="9"/>
      <c r="C164" s="73">
        <v>0.98</v>
      </c>
      <c r="H164" s="12"/>
      <c r="I164" s="12"/>
      <c r="J164" s="74"/>
      <c r="K164" s="12"/>
      <c r="L164" s="12"/>
      <c r="M164" s="2"/>
      <c r="N164" s="12"/>
      <c r="O164" s="12"/>
    </row>
    <row r="165" spans="1:15" s="73" customFormat="1" x14ac:dyDescent="0.25">
      <c r="A165" s="9"/>
      <c r="C165" s="73">
        <v>0.99</v>
      </c>
      <c r="H165" s="12"/>
      <c r="I165" s="12"/>
      <c r="J165" s="74"/>
      <c r="K165" s="12"/>
      <c r="L165" s="12"/>
      <c r="M165" s="2"/>
      <c r="N165" s="12"/>
      <c r="O165" s="12"/>
    </row>
    <row r="166" spans="1:15" s="73" customFormat="1" x14ac:dyDescent="0.25">
      <c r="A166" s="9"/>
      <c r="C166" s="73">
        <v>1</v>
      </c>
      <c r="H166" s="12"/>
      <c r="I166" s="12"/>
      <c r="J166" s="74"/>
      <c r="K166" s="12"/>
      <c r="L166" s="12"/>
      <c r="M166" s="2"/>
      <c r="N166" s="12"/>
      <c r="O166" s="12"/>
    </row>
    <row r="167" spans="1:15" s="73" customFormat="1" x14ac:dyDescent="0.25">
      <c r="A167" s="9"/>
      <c r="H167" s="12"/>
      <c r="I167" s="12"/>
      <c r="J167" s="74"/>
      <c r="K167" s="12"/>
      <c r="L167" s="12"/>
      <c r="M167" s="2"/>
      <c r="N167" s="12"/>
      <c r="O167" s="12"/>
    </row>
    <row r="168" spans="1:15" s="73" customFormat="1" x14ac:dyDescent="0.25">
      <c r="A168" s="9"/>
      <c r="H168" s="12"/>
      <c r="I168" s="12"/>
      <c r="J168" s="74"/>
      <c r="K168" s="12"/>
      <c r="L168" s="12"/>
      <c r="M168" s="2"/>
      <c r="N168" s="12"/>
      <c r="O168" s="12"/>
    </row>
    <row r="169" spans="1:15" s="73" customFormat="1" x14ac:dyDescent="0.25">
      <c r="A169" s="9"/>
      <c r="H169" s="12"/>
      <c r="I169" s="12"/>
      <c r="J169" s="74"/>
      <c r="K169" s="12"/>
      <c r="L169" s="12"/>
      <c r="M169" s="2"/>
      <c r="N169" s="12"/>
      <c r="O169" s="12"/>
    </row>
    <row r="170" spans="1:15" s="73" customFormat="1" x14ac:dyDescent="0.25">
      <c r="A170" s="9"/>
      <c r="H170" s="12"/>
      <c r="I170" s="12"/>
      <c r="J170" s="74"/>
      <c r="K170" s="12"/>
      <c r="L170" s="12"/>
      <c r="M170" s="2"/>
      <c r="N170" s="12"/>
      <c r="O170" s="12"/>
    </row>
    <row r="171" spans="1:15" s="73" customFormat="1" x14ac:dyDescent="0.25">
      <c r="A171" s="9"/>
      <c r="H171" s="12"/>
      <c r="I171" s="12"/>
      <c r="J171" s="74"/>
      <c r="K171" s="12"/>
      <c r="L171" s="12"/>
      <c r="M171" s="2"/>
      <c r="N171" s="12"/>
      <c r="O171" s="12"/>
    </row>
    <row r="172" spans="1:15" s="73" customFormat="1" x14ac:dyDescent="0.25">
      <c r="A172" s="9"/>
      <c r="H172" s="12"/>
      <c r="I172" s="12"/>
      <c r="J172" s="74"/>
      <c r="K172" s="12"/>
      <c r="L172" s="12"/>
      <c r="M172" s="2"/>
      <c r="N172" s="12"/>
      <c r="O172" s="12"/>
    </row>
    <row r="173" spans="1:15" s="73" customFormat="1" x14ac:dyDescent="0.25">
      <c r="A173" s="9"/>
      <c r="H173" s="12"/>
      <c r="I173" s="12"/>
      <c r="J173" s="74"/>
      <c r="K173" s="12"/>
      <c r="L173" s="12"/>
      <c r="M173" s="2"/>
      <c r="N173" s="12"/>
      <c r="O173" s="12"/>
    </row>
    <row r="174" spans="1:15" s="73" customFormat="1" x14ac:dyDescent="0.25">
      <c r="A174" s="9"/>
      <c r="H174" s="12"/>
      <c r="I174" s="12"/>
      <c r="J174" s="74"/>
      <c r="K174" s="12"/>
      <c r="L174" s="12"/>
      <c r="M174" s="2"/>
      <c r="N174" s="12"/>
      <c r="O174" s="12"/>
    </row>
    <row r="175" spans="1:15" s="73" customFormat="1" x14ac:dyDescent="0.25">
      <c r="A175" s="9"/>
      <c r="H175" s="12"/>
      <c r="I175" s="12"/>
      <c r="J175" s="74"/>
      <c r="K175" s="12"/>
      <c r="L175" s="12"/>
      <c r="M175" s="2"/>
      <c r="N175" s="12"/>
      <c r="O175" s="12"/>
    </row>
    <row r="176" spans="1:15" s="73" customFormat="1" x14ac:dyDescent="0.25">
      <c r="A176" s="9"/>
      <c r="H176" s="12"/>
      <c r="I176" s="12"/>
      <c r="J176" s="74"/>
      <c r="K176" s="12"/>
      <c r="L176" s="12"/>
      <c r="M176" s="2"/>
      <c r="N176" s="12"/>
      <c r="O176" s="12"/>
    </row>
    <row r="177" spans="1:15" s="73" customFormat="1" x14ac:dyDescent="0.25">
      <c r="A177" s="9"/>
      <c r="H177" s="12"/>
      <c r="I177" s="12"/>
      <c r="J177" s="74"/>
      <c r="K177" s="12"/>
      <c r="L177" s="12"/>
      <c r="M177" s="2"/>
      <c r="N177" s="12"/>
      <c r="O177" s="12"/>
    </row>
    <row r="178" spans="1:15" s="73" customFormat="1" x14ac:dyDescent="0.25">
      <c r="A178" s="9"/>
      <c r="H178" s="12"/>
      <c r="I178" s="12"/>
      <c r="J178" s="74"/>
      <c r="K178" s="12"/>
      <c r="L178" s="12"/>
      <c r="M178" s="2"/>
      <c r="N178" s="12"/>
      <c r="O178" s="12"/>
    </row>
    <row r="179" spans="1:15" s="73" customFormat="1" x14ac:dyDescent="0.25">
      <c r="A179" s="9"/>
      <c r="H179" s="12"/>
      <c r="I179" s="12"/>
      <c r="J179" s="74"/>
      <c r="K179" s="12"/>
      <c r="L179" s="12"/>
      <c r="M179" s="2"/>
      <c r="N179" s="12"/>
      <c r="O179" s="12"/>
    </row>
    <row r="180" spans="1:15" s="73" customFormat="1" x14ac:dyDescent="0.25">
      <c r="A180" s="9"/>
      <c r="H180" s="12"/>
      <c r="I180" s="12"/>
      <c r="J180" s="74"/>
      <c r="K180" s="12"/>
      <c r="L180" s="12"/>
      <c r="M180" s="2"/>
      <c r="N180" s="12"/>
      <c r="O180" s="12"/>
    </row>
    <row r="181" spans="1:15" s="73" customFormat="1" x14ac:dyDescent="0.25">
      <c r="A181" s="9"/>
      <c r="H181" s="12"/>
      <c r="I181" s="12"/>
      <c r="J181" s="74"/>
      <c r="K181" s="12"/>
      <c r="L181" s="12"/>
      <c r="M181" s="2"/>
      <c r="N181" s="12"/>
      <c r="O181" s="12"/>
    </row>
    <row r="182" spans="1:15" s="73" customFormat="1" x14ac:dyDescent="0.25">
      <c r="A182" s="9"/>
      <c r="H182" s="12"/>
      <c r="I182" s="12"/>
      <c r="J182" s="74"/>
      <c r="K182" s="12"/>
      <c r="L182" s="12"/>
      <c r="M182" s="2"/>
      <c r="N182" s="12"/>
      <c r="O182" s="12"/>
    </row>
    <row r="183" spans="1:15" s="73" customFormat="1" x14ac:dyDescent="0.25">
      <c r="A183" s="9"/>
      <c r="H183" s="12"/>
      <c r="I183" s="12"/>
      <c r="J183" s="74"/>
      <c r="K183" s="12"/>
      <c r="L183" s="12"/>
      <c r="M183" s="2"/>
      <c r="N183" s="12"/>
      <c r="O183" s="12"/>
    </row>
    <row r="184" spans="1:15" s="73" customFormat="1" x14ac:dyDescent="0.25">
      <c r="A184" s="9"/>
      <c r="H184" s="12"/>
      <c r="I184" s="12"/>
      <c r="J184" s="74"/>
      <c r="K184" s="12"/>
      <c r="L184" s="12"/>
      <c r="M184" s="2"/>
      <c r="N184" s="12"/>
      <c r="O184" s="12"/>
    </row>
    <row r="185" spans="1:15" s="73" customFormat="1" x14ac:dyDescent="0.25">
      <c r="A185" s="9"/>
      <c r="H185" s="12"/>
      <c r="I185" s="12"/>
      <c r="J185" s="74"/>
      <c r="K185" s="12"/>
      <c r="L185" s="12"/>
      <c r="M185" s="2"/>
      <c r="N185" s="12"/>
      <c r="O185" s="12"/>
    </row>
    <row r="186" spans="1:15" s="73" customFormat="1" x14ac:dyDescent="0.25">
      <c r="A186" s="9"/>
      <c r="H186" s="12"/>
      <c r="I186" s="12"/>
      <c r="J186" s="74"/>
      <c r="K186" s="12"/>
      <c r="L186" s="12"/>
      <c r="M186" s="2"/>
      <c r="N186" s="12"/>
      <c r="O186" s="12"/>
    </row>
    <row r="187" spans="1:15" s="73" customFormat="1" x14ac:dyDescent="0.25">
      <c r="A187" s="9"/>
      <c r="H187" s="12"/>
      <c r="I187" s="12"/>
      <c r="J187" s="74"/>
      <c r="K187" s="12"/>
      <c r="L187" s="12"/>
      <c r="M187" s="2"/>
      <c r="N187" s="12"/>
      <c r="O187" s="12"/>
    </row>
    <row r="188" spans="1:15" s="73" customFormat="1" x14ac:dyDescent="0.25">
      <c r="A188" s="9"/>
      <c r="H188" s="12"/>
      <c r="I188" s="12"/>
      <c r="J188" s="74"/>
      <c r="K188" s="12"/>
      <c r="L188" s="12"/>
      <c r="M188" s="2"/>
      <c r="N188" s="12"/>
      <c r="O188" s="12"/>
    </row>
    <row r="189" spans="1:15" s="73" customFormat="1" x14ac:dyDescent="0.25">
      <c r="A189" s="9"/>
      <c r="H189" s="12"/>
      <c r="I189" s="12"/>
      <c r="J189" s="74"/>
      <c r="K189" s="12"/>
      <c r="L189" s="12"/>
      <c r="M189" s="2"/>
      <c r="N189" s="12"/>
      <c r="O189" s="12"/>
    </row>
    <row r="190" spans="1:15" s="73" customFormat="1" x14ac:dyDescent="0.25">
      <c r="A190" s="9"/>
      <c r="H190" s="12"/>
      <c r="I190" s="12"/>
      <c r="J190" s="74"/>
      <c r="K190" s="12"/>
      <c r="L190" s="12"/>
      <c r="M190" s="2"/>
      <c r="N190" s="12"/>
      <c r="O190" s="12"/>
    </row>
    <row r="191" spans="1:15" s="73" customFormat="1" x14ac:dyDescent="0.25">
      <c r="A191" s="9"/>
      <c r="H191" s="12"/>
      <c r="I191" s="12"/>
      <c r="J191" s="74"/>
      <c r="K191" s="12"/>
      <c r="L191" s="12"/>
      <c r="M191" s="2"/>
      <c r="N191" s="12"/>
      <c r="O191" s="12"/>
    </row>
    <row r="192" spans="1:15" s="73" customFormat="1" x14ac:dyDescent="0.25">
      <c r="A192" s="9"/>
      <c r="H192" s="12"/>
      <c r="I192" s="12"/>
      <c r="J192" s="74"/>
      <c r="K192" s="12"/>
      <c r="L192" s="12"/>
      <c r="M192" s="2"/>
      <c r="N192" s="12"/>
      <c r="O192" s="12"/>
    </row>
    <row r="193" spans="1:15" s="73" customFormat="1" x14ac:dyDescent="0.25">
      <c r="A193" s="9"/>
      <c r="H193" s="12"/>
      <c r="I193" s="12"/>
      <c r="J193" s="74"/>
      <c r="K193" s="12"/>
      <c r="L193" s="12"/>
      <c r="M193" s="2"/>
      <c r="N193" s="12"/>
      <c r="O193" s="12"/>
    </row>
    <row r="194" spans="1:15" s="73" customFormat="1" x14ac:dyDescent="0.25">
      <c r="A194" s="9"/>
      <c r="H194" s="12"/>
      <c r="I194" s="12"/>
      <c r="J194" s="74"/>
      <c r="K194" s="12"/>
      <c r="L194" s="12"/>
      <c r="M194" s="2"/>
      <c r="N194" s="12"/>
      <c r="O194" s="12"/>
    </row>
    <row r="195" spans="1:15" s="73" customFormat="1" x14ac:dyDescent="0.25">
      <c r="A195" s="9"/>
      <c r="H195" s="12"/>
      <c r="I195" s="12"/>
      <c r="J195" s="74"/>
      <c r="K195" s="12"/>
      <c r="L195" s="12"/>
      <c r="M195" s="2"/>
      <c r="N195" s="12"/>
      <c r="O195" s="12"/>
    </row>
    <row r="196" spans="1:15" s="73" customFormat="1" x14ac:dyDescent="0.25">
      <c r="A196" s="9"/>
      <c r="H196" s="12"/>
      <c r="I196" s="12"/>
      <c r="J196" s="74"/>
      <c r="K196" s="12"/>
      <c r="L196" s="12"/>
      <c r="M196" s="2"/>
      <c r="N196" s="12"/>
      <c r="O196" s="12"/>
    </row>
    <row r="197" spans="1:15" s="73" customFormat="1" x14ac:dyDescent="0.25">
      <c r="A197" s="9"/>
      <c r="H197" s="12"/>
      <c r="I197" s="12"/>
      <c r="J197" s="74"/>
      <c r="K197" s="12"/>
      <c r="L197" s="12"/>
      <c r="M197" s="2"/>
      <c r="N197" s="12"/>
      <c r="O197" s="12"/>
    </row>
    <row r="198" spans="1:15" s="73" customFormat="1" x14ac:dyDescent="0.25">
      <c r="A198" s="9"/>
      <c r="H198" s="12"/>
      <c r="I198" s="12"/>
      <c r="J198" s="74"/>
      <c r="K198" s="12"/>
      <c r="L198" s="12"/>
      <c r="M198" s="2"/>
      <c r="N198" s="12"/>
      <c r="O198" s="12"/>
    </row>
    <row r="199" spans="1:15" s="73" customFormat="1" x14ac:dyDescent="0.25">
      <c r="A199" s="9"/>
      <c r="H199" s="12"/>
      <c r="I199" s="12"/>
      <c r="J199" s="74"/>
      <c r="K199" s="12"/>
      <c r="L199" s="12"/>
      <c r="M199" s="2"/>
      <c r="N199" s="12"/>
      <c r="O199" s="12"/>
    </row>
    <row r="200" spans="1:15" s="73" customFormat="1" x14ac:dyDescent="0.25">
      <c r="A200" s="9"/>
      <c r="H200" s="12"/>
      <c r="I200" s="12"/>
      <c r="J200" s="74"/>
      <c r="K200" s="12"/>
      <c r="L200" s="12"/>
      <c r="M200" s="2"/>
      <c r="N200" s="12"/>
      <c r="O200" s="12"/>
    </row>
    <row r="201" spans="1:15" s="73" customFormat="1" x14ac:dyDescent="0.25">
      <c r="A201" s="9"/>
      <c r="H201" s="12"/>
      <c r="I201" s="12"/>
      <c r="J201" s="74"/>
      <c r="K201" s="12"/>
      <c r="L201" s="12"/>
      <c r="M201" s="2"/>
      <c r="N201" s="12"/>
      <c r="O201" s="12"/>
    </row>
    <row r="202" spans="1:15" s="73" customFormat="1" x14ac:dyDescent="0.25">
      <c r="A202" s="9"/>
      <c r="H202" s="12"/>
      <c r="I202" s="12"/>
      <c r="J202" s="74"/>
      <c r="K202" s="12"/>
      <c r="L202" s="12"/>
      <c r="M202" s="2"/>
      <c r="N202" s="12"/>
      <c r="O202" s="12"/>
    </row>
    <row r="203" spans="1:15" s="73" customFormat="1" x14ac:dyDescent="0.25">
      <c r="A203" s="9"/>
      <c r="H203" s="12"/>
      <c r="I203" s="12"/>
      <c r="J203" s="74"/>
      <c r="K203" s="12"/>
      <c r="L203" s="12"/>
      <c r="M203" s="2"/>
      <c r="N203" s="12"/>
      <c r="O203" s="12"/>
    </row>
    <row r="204" spans="1:15" s="73" customFormat="1" x14ac:dyDescent="0.25">
      <c r="A204" s="9"/>
      <c r="H204" s="12"/>
      <c r="I204" s="12"/>
      <c r="J204" s="74"/>
      <c r="K204" s="12"/>
      <c r="L204" s="12"/>
      <c r="M204" s="2"/>
      <c r="N204" s="12"/>
      <c r="O204" s="12"/>
    </row>
    <row r="205" spans="1:15" s="73" customFormat="1" x14ac:dyDescent="0.25">
      <c r="A205" s="9"/>
      <c r="H205" s="12"/>
      <c r="I205" s="12"/>
      <c r="J205" s="74"/>
      <c r="K205" s="12"/>
      <c r="L205" s="12"/>
      <c r="M205" s="2"/>
      <c r="N205" s="12"/>
      <c r="O205" s="12"/>
    </row>
    <row r="206" spans="1:15" s="73" customFormat="1" x14ac:dyDescent="0.25">
      <c r="A206" s="9"/>
      <c r="H206" s="12"/>
      <c r="I206" s="12"/>
      <c r="J206" s="74"/>
      <c r="K206" s="12"/>
      <c r="L206" s="12"/>
      <c r="M206" s="2"/>
      <c r="N206" s="12"/>
      <c r="O206" s="12"/>
    </row>
    <row r="207" spans="1:15" s="73" customFormat="1" x14ac:dyDescent="0.25">
      <c r="A207" s="9"/>
      <c r="H207" s="12"/>
      <c r="I207" s="12"/>
      <c r="J207" s="74"/>
      <c r="K207" s="12"/>
      <c r="L207" s="12"/>
      <c r="M207" s="2"/>
      <c r="N207" s="12"/>
      <c r="O207" s="12"/>
    </row>
    <row r="208" spans="1:15" s="73" customFormat="1" x14ac:dyDescent="0.25">
      <c r="A208" s="9"/>
      <c r="H208" s="12"/>
      <c r="I208" s="12"/>
      <c r="J208" s="74"/>
      <c r="K208" s="12"/>
      <c r="L208" s="12"/>
      <c r="M208" s="2"/>
      <c r="N208" s="12"/>
      <c r="O208" s="12"/>
    </row>
    <row r="209" spans="1:15" s="73" customFormat="1" x14ac:dyDescent="0.25">
      <c r="A209" s="9"/>
      <c r="H209" s="12"/>
      <c r="I209" s="12"/>
      <c r="J209" s="74"/>
      <c r="K209" s="12"/>
      <c r="L209" s="12"/>
      <c r="M209" s="2"/>
      <c r="N209" s="12"/>
      <c r="O209" s="12"/>
    </row>
    <row r="210" spans="1:15" s="73" customFormat="1" x14ac:dyDescent="0.25">
      <c r="A210" s="9"/>
      <c r="H210" s="12"/>
      <c r="I210" s="12"/>
      <c r="J210" s="74"/>
      <c r="K210" s="12"/>
      <c r="L210" s="12"/>
      <c r="M210" s="2"/>
      <c r="N210" s="12"/>
      <c r="O210" s="12"/>
    </row>
    <row r="211" spans="1:15" s="73" customFormat="1" x14ac:dyDescent="0.25">
      <c r="A211" s="9"/>
      <c r="H211" s="12"/>
      <c r="I211" s="12"/>
      <c r="J211" s="74"/>
      <c r="K211" s="12"/>
      <c r="L211" s="12"/>
      <c r="M211" s="2"/>
      <c r="N211" s="12"/>
      <c r="O211" s="12"/>
    </row>
    <row r="212" spans="1:15" s="73" customFormat="1" x14ac:dyDescent="0.25">
      <c r="A212" s="9"/>
      <c r="H212" s="12"/>
      <c r="I212" s="12"/>
      <c r="J212" s="74"/>
      <c r="K212" s="12"/>
      <c r="L212" s="12"/>
      <c r="M212" s="2"/>
      <c r="N212" s="12"/>
      <c r="O212" s="12"/>
    </row>
    <row r="213" spans="1:15" s="73" customFormat="1" x14ac:dyDescent="0.25">
      <c r="A213" s="9"/>
      <c r="H213" s="12"/>
      <c r="I213" s="12"/>
      <c r="J213" s="74"/>
      <c r="K213" s="12"/>
      <c r="L213" s="12"/>
      <c r="M213" s="2"/>
      <c r="N213" s="12"/>
      <c r="O213" s="12"/>
    </row>
    <row r="214" spans="1:15" s="73" customFormat="1" x14ac:dyDescent="0.25">
      <c r="A214" s="9"/>
      <c r="H214" s="12"/>
      <c r="I214" s="12"/>
      <c r="J214" s="74"/>
      <c r="K214" s="12"/>
      <c r="L214" s="12"/>
      <c r="M214" s="2"/>
      <c r="N214" s="12"/>
      <c r="O214" s="12"/>
    </row>
    <row r="215" spans="1:15" s="73" customFormat="1" x14ac:dyDescent="0.25">
      <c r="A215" s="9"/>
      <c r="H215" s="12"/>
      <c r="I215" s="12"/>
      <c r="J215" s="74"/>
      <c r="K215" s="12"/>
      <c r="L215" s="12"/>
      <c r="M215" s="2"/>
      <c r="N215" s="12"/>
      <c r="O215" s="12"/>
    </row>
    <row r="216" spans="1:15" s="73" customFormat="1" x14ac:dyDescent="0.25">
      <c r="A216" s="9"/>
      <c r="H216" s="12"/>
      <c r="I216" s="12"/>
      <c r="J216" s="74"/>
      <c r="K216" s="12"/>
      <c r="L216" s="12"/>
      <c r="M216" s="2"/>
      <c r="N216" s="12"/>
      <c r="O216" s="12"/>
    </row>
    <row r="217" spans="1:15" s="73" customFormat="1" x14ac:dyDescent="0.25">
      <c r="A217" s="9"/>
      <c r="H217" s="12"/>
      <c r="I217" s="12"/>
      <c r="J217" s="74"/>
      <c r="K217" s="12"/>
      <c r="L217" s="12"/>
      <c r="M217" s="2"/>
      <c r="N217" s="12"/>
      <c r="O217" s="12"/>
    </row>
    <row r="218" spans="1:15" s="73" customFormat="1" x14ac:dyDescent="0.25">
      <c r="A218" s="9"/>
      <c r="H218" s="12"/>
      <c r="I218" s="12"/>
      <c r="J218" s="74"/>
      <c r="K218" s="12"/>
      <c r="L218" s="12"/>
      <c r="M218" s="2"/>
      <c r="N218" s="12"/>
      <c r="O218" s="12"/>
    </row>
    <row r="219" spans="1:15" s="73" customFormat="1" x14ac:dyDescent="0.25">
      <c r="A219" s="9"/>
      <c r="H219" s="12"/>
      <c r="I219" s="12"/>
      <c r="J219" s="74"/>
      <c r="K219" s="12"/>
      <c r="L219" s="12"/>
      <c r="M219" s="2"/>
      <c r="N219" s="12"/>
      <c r="O219" s="12"/>
    </row>
    <row r="220" spans="1:15" s="73" customFormat="1" x14ac:dyDescent="0.25">
      <c r="A220" s="9"/>
      <c r="H220" s="12"/>
      <c r="I220" s="12"/>
      <c r="J220" s="74"/>
      <c r="K220" s="12"/>
      <c r="L220" s="12"/>
      <c r="M220" s="2"/>
      <c r="N220" s="12"/>
      <c r="O220" s="12"/>
    </row>
    <row r="221" spans="1:15" s="73" customFormat="1" x14ac:dyDescent="0.25">
      <c r="A221" s="9"/>
      <c r="H221" s="12"/>
      <c r="I221" s="12"/>
      <c r="J221" s="74"/>
      <c r="K221" s="12"/>
      <c r="L221" s="12"/>
      <c r="M221" s="2"/>
      <c r="N221" s="12"/>
      <c r="O221" s="12"/>
    </row>
    <row r="222" spans="1:15" s="73" customFormat="1" x14ac:dyDescent="0.25">
      <c r="A222" s="9"/>
      <c r="H222" s="12"/>
      <c r="I222" s="12"/>
      <c r="J222" s="74"/>
      <c r="K222" s="12"/>
      <c r="L222" s="12"/>
      <c r="M222" s="2"/>
      <c r="N222" s="12"/>
      <c r="O222" s="12"/>
    </row>
    <row r="223" spans="1:15" s="73" customFormat="1" x14ac:dyDescent="0.25">
      <c r="A223" s="9"/>
      <c r="H223" s="12"/>
      <c r="I223" s="12"/>
      <c r="J223" s="74"/>
      <c r="K223" s="12"/>
      <c r="L223" s="12"/>
      <c r="M223" s="2"/>
      <c r="N223" s="12"/>
      <c r="O223" s="12"/>
    </row>
    <row r="224" spans="1:15" s="73" customFormat="1" x14ac:dyDescent="0.25">
      <c r="A224" s="9"/>
      <c r="H224" s="12"/>
      <c r="I224" s="12"/>
      <c r="J224" s="74"/>
      <c r="K224" s="12"/>
      <c r="L224" s="12"/>
      <c r="M224" s="2"/>
      <c r="N224" s="12"/>
      <c r="O224" s="12"/>
    </row>
    <row r="225" spans="1:15" s="73" customFormat="1" x14ac:dyDescent="0.25">
      <c r="A225" s="9"/>
      <c r="H225" s="12"/>
      <c r="I225" s="12"/>
      <c r="J225" s="74"/>
      <c r="K225" s="12"/>
      <c r="L225" s="12"/>
      <c r="M225" s="2"/>
      <c r="N225" s="12"/>
      <c r="O225" s="12"/>
    </row>
    <row r="226" spans="1:15" s="73" customFormat="1" x14ac:dyDescent="0.25">
      <c r="A226" s="9"/>
      <c r="H226" s="12"/>
      <c r="I226" s="12"/>
      <c r="J226" s="74"/>
      <c r="K226" s="12"/>
      <c r="L226" s="12"/>
      <c r="M226" s="2"/>
      <c r="N226" s="12"/>
      <c r="O226" s="12"/>
    </row>
    <row r="227" spans="1:15" s="73" customFormat="1" x14ac:dyDescent="0.25">
      <c r="A227" s="9"/>
      <c r="H227" s="12"/>
      <c r="I227" s="12"/>
      <c r="J227" s="74"/>
      <c r="K227" s="12"/>
      <c r="L227" s="12"/>
      <c r="M227" s="2"/>
      <c r="N227" s="12"/>
      <c r="O227" s="12"/>
    </row>
    <row r="228" spans="1:15" s="73" customFormat="1" x14ac:dyDescent="0.25">
      <c r="A228" s="9"/>
      <c r="H228" s="12"/>
      <c r="I228" s="12"/>
      <c r="J228" s="74"/>
      <c r="K228" s="12"/>
      <c r="L228" s="12"/>
      <c r="M228" s="2"/>
      <c r="N228" s="12"/>
      <c r="O228" s="12"/>
    </row>
    <row r="229" spans="1:15" s="73" customFormat="1" x14ac:dyDescent="0.25">
      <c r="A229" s="9"/>
      <c r="H229" s="12"/>
      <c r="I229" s="12"/>
      <c r="J229" s="74"/>
      <c r="K229" s="12"/>
      <c r="L229" s="12"/>
      <c r="M229" s="2"/>
      <c r="N229" s="12"/>
      <c r="O229" s="12"/>
    </row>
    <row r="230" spans="1:15" s="73" customFormat="1" x14ac:dyDescent="0.25">
      <c r="A230" s="9"/>
      <c r="H230" s="12"/>
      <c r="I230" s="12"/>
      <c r="J230" s="74"/>
      <c r="K230" s="12"/>
      <c r="L230" s="12"/>
      <c r="M230" s="2"/>
      <c r="N230" s="12"/>
      <c r="O230" s="12"/>
    </row>
    <row r="231" spans="1:15" s="73" customFormat="1" x14ac:dyDescent="0.25">
      <c r="A231" s="9"/>
      <c r="H231" s="12"/>
      <c r="I231" s="12"/>
      <c r="J231" s="74"/>
      <c r="K231" s="12"/>
      <c r="L231" s="12"/>
      <c r="M231" s="2"/>
      <c r="N231" s="12"/>
      <c r="O231" s="12"/>
    </row>
    <row r="232" spans="1:15" s="73" customFormat="1" x14ac:dyDescent="0.25">
      <c r="A232" s="9"/>
      <c r="H232" s="12"/>
      <c r="I232" s="12"/>
      <c r="J232" s="74"/>
      <c r="K232" s="12"/>
      <c r="L232" s="12"/>
      <c r="M232" s="2"/>
      <c r="N232" s="12"/>
      <c r="O232" s="12"/>
    </row>
    <row r="233" spans="1:15" s="73" customFormat="1" x14ac:dyDescent="0.25">
      <c r="A233" s="9"/>
      <c r="H233" s="12"/>
      <c r="I233" s="12"/>
      <c r="J233" s="74"/>
      <c r="K233" s="12"/>
      <c r="L233" s="12"/>
      <c r="M233" s="2"/>
      <c r="N233" s="12"/>
      <c r="O233" s="12"/>
    </row>
    <row r="234" spans="1:15" s="73" customFormat="1" x14ac:dyDescent="0.25">
      <c r="A234" s="9"/>
      <c r="H234" s="12"/>
      <c r="I234" s="12"/>
      <c r="J234" s="74"/>
      <c r="K234" s="12"/>
      <c r="L234" s="12"/>
      <c r="M234" s="2"/>
      <c r="N234" s="12"/>
      <c r="O234" s="12"/>
    </row>
    <row r="235" spans="1:15" s="73" customFormat="1" x14ac:dyDescent="0.25">
      <c r="A235" s="9"/>
      <c r="H235" s="12"/>
      <c r="I235" s="12"/>
      <c r="J235" s="74"/>
      <c r="K235" s="12"/>
      <c r="L235" s="12"/>
      <c r="M235" s="2"/>
      <c r="N235" s="12"/>
      <c r="O235" s="12"/>
    </row>
    <row r="236" spans="1:15" s="73" customFormat="1" x14ac:dyDescent="0.25">
      <c r="A236" s="9"/>
      <c r="H236" s="12"/>
      <c r="I236" s="12"/>
      <c r="J236" s="74"/>
      <c r="K236" s="12"/>
      <c r="L236" s="12"/>
      <c r="M236" s="2"/>
      <c r="N236" s="12"/>
      <c r="O236" s="12"/>
    </row>
    <row r="237" spans="1:15" s="73" customFormat="1" x14ac:dyDescent="0.25">
      <c r="A237" s="9"/>
      <c r="H237" s="12"/>
      <c r="I237" s="12"/>
      <c r="J237" s="74"/>
      <c r="K237" s="12"/>
      <c r="L237" s="12"/>
      <c r="M237" s="2"/>
      <c r="N237" s="12"/>
      <c r="O237" s="12"/>
    </row>
    <row r="238" spans="1:15" s="73" customFormat="1" x14ac:dyDescent="0.25">
      <c r="A238" s="9"/>
      <c r="H238" s="12"/>
      <c r="I238" s="12"/>
      <c r="J238" s="74"/>
      <c r="K238" s="12"/>
      <c r="L238" s="12"/>
      <c r="M238" s="2"/>
      <c r="N238" s="12"/>
      <c r="O238" s="12"/>
    </row>
    <row r="239" spans="1:15" s="73" customFormat="1" x14ac:dyDescent="0.25">
      <c r="A239" s="9"/>
      <c r="H239" s="12"/>
      <c r="I239" s="12"/>
      <c r="J239" s="74"/>
      <c r="K239" s="12"/>
      <c r="L239" s="12"/>
      <c r="M239" s="2"/>
      <c r="N239" s="12"/>
      <c r="O239" s="12"/>
    </row>
    <row r="240" spans="1:15" s="73" customFormat="1" x14ac:dyDescent="0.25">
      <c r="A240" s="9"/>
      <c r="H240" s="12"/>
      <c r="I240" s="12"/>
      <c r="J240" s="74"/>
      <c r="K240" s="12"/>
      <c r="L240" s="12"/>
      <c r="M240" s="2"/>
      <c r="N240" s="12"/>
      <c r="O240" s="12"/>
    </row>
    <row r="241" spans="1:15" s="73" customFormat="1" x14ac:dyDescent="0.25">
      <c r="A241" s="9"/>
      <c r="H241" s="12"/>
      <c r="I241" s="12"/>
      <c r="J241" s="74"/>
      <c r="K241" s="12"/>
      <c r="L241" s="12"/>
      <c r="M241" s="2"/>
      <c r="N241" s="12"/>
      <c r="O241" s="12"/>
    </row>
    <row r="242" spans="1:15" s="73" customFormat="1" x14ac:dyDescent="0.25">
      <c r="A242" s="9"/>
      <c r="H242" s="12"/>
      <c r="I242" s="12"/>
      <c r="J242" s="74"/>
      <c r="K242" s="12"/>
      <c r="L242" s="12"/>
      <c r="M242" s="2"/>
      <c r="N242" s="12"/>
      <c r="O242" s="12"/>
    </row>
    <row r="243" spans="1:15" s="73" customFormat="1" x14ac:dyDescent="0.25">
      <c r="A243" s="9"/>
      <c r="H243" s="12"/>
      <c r="I243" s="12"/>
      <c r="J243" s="74"/>
      <c r="K243" s="12"/>
      <c r="L243" s="12"/>
      <c r="M243" s="2"/>
      <c r="N243" s="12"/>
      <c r="O243" s="12"/>
    </row>
    <row r="244" spans="1:15" s="73" customFormat="1" x14ac:dyDescent="0.25">
      <c r="A244" s="9"/>
      <c r="H244" s="12"/>
      <c r="I244" s="12"/>
      <c r="J244" s="74"/>
      <c r="K244" s="12"/>
      <c r="L244" s="12"/>
      <c r="M244" s="2"/>
      <c r="N244" s="12"/>
      <c r="O244" s="12"/>
    </row>
    <row r="245" spans="1:15" s="73" customFormat="1" x14ac:dyDescent="0.25">
      <c r="A245" s="9"/>
      <c r="H245" s="12"/>
      <c r="I245" s="12"/>
      <c r="J245" s="74"/>
      <c r="K245" s="12"/>
      <c r="L245" s="12"/>
      <c r="M245" s="2"/>
      <c r="N245" s="12"/>
      <c r="O245" s="12"/>
    </row>
    <row r="246" spans="1:15" s="73" customFormat="1" x14ac:dyDescent="0.25">
      <c r="A246" s="9"/>
      <c r="H246" s="12"/>
      <c r="I246" s="12"/>
      <c r="J246" s="74"/>
      <c r="K246" s="12"/>
      <c r="L246" s="12"/>
      <c r="M246" s="2"/>
      <c r="N246" s="12"/>
      <c r="O246" s="12"/>
    </row>
    <row r="247" spans="1:15" s="73" customFormat="1" x14ac:dyDescent="0.25">
      <c r="A247" s="9"/>
      <c r="H247" s="12"/>
      <c r="I247" s="12"/>
      <c r="J247" s="74"/>
      <c r="K247" s="12"/>
      <c r="L247" s="12"/>
      <c r="M247" s="2"/>
      <c r="N247" s="12"/>
      <c r="O247" s="12"/>
    </row>
    <row r="248" spans="1:15" s="73" customFormat="1" x14ac:dyDescent="0.25">
      <c r="A248" s="9"/>
      <c r="H248" s="12"/>
      <c r="I248" s="12"/>
      <c r="J248" s="74"/>
      <c r="K248" s="12"/>
      <c r="L248" s="12"/>
      <c r="M248" s="2"/>
      <c r="N248" s="12"/>
      <c r="O248" s="12"/>
    </row>
    <row r="249" spans="1:15" s="73" customFormat="1" x14ac:dyDescent="0.25">
      <c r="A249" s="9"/>
      <c r="H249" s="12"/>
      <c r="I249" s="12"/>
      <c r="J249" s="74"/>
      <c r="K249" s="12"/>
      <c r="L249" s="12"/>
      <c r="M249" s="2"/>
      <c r="N249" s="12"/>
      <c r="O249" s="12"/>
    </row>
    <row r="250" spans="1:15" s="73" customFormat="1" x14ac:dyDescent="0.25">
      <c r="A250" s="9"/>
      <c r="H250" s="12"/>
      <c r="I250" s="12"/>
      <c r="J250" s="74"/>
      <c r="K250" s="12"/>
      <c r="L250" s="12"/>
      <c r="M250" s="2"/>
      <c r="N250" s="12"/>
      <c r="O250" s="12"/>
    </row>
    <row r="251" spans="1:15" s="73" customFormat="1" x14ac:dyDescent="0.25">
      <c r="A251" s="9"/>
      <c r="H251" s="12"/>
      <c r="I251" s="12"/>
      <c r="J251" s="74"/>
      <c r="K251" s="12"/>
      <c r="L251" s="12"/>
      <c r="M251" s="2"/>
      <c r="N251" s="12"/>
      <c r="O251" s="12"/>
    </row>
    <row r="252" spans="1:15" s="73" customFormat="1" x14ac:dyDescent="0.25">
      <c r="A252" s="9"/>
      <c r="H252" s="12"/>
      <c r="I252" s="12"/>
      <c r="J252" s="74"/>
      <c r="K252" s="12"/>
      <c r="L252" s="12"/>
      <c r="M252" s="2"/>
      <c r="N252" s="12"/>
      <c r="O252" s="12"/>
    </row>
    <row r="253" spans="1:15" s="73" customFormat="1" x14ac:dyDescent="0.25">
      <c r="A253" s="9"/>
      <c r="H253" s="12"/>
      <c r="I253" s="12"/>
      <c r="J253" s="74"/>
      <c r="K253" s="12"/>
      <c r="L253" s="12"/>
      <c r="M253" s="2"/>
      <c r="N253" s="12"/>
      <c r="O253" s="12"/>
    </row>
    <row r="254" spans="1:15" s="73" customFormat="1" x14ac:dyDescent="0.25">
      <c r="A254" s="9"/>
      <c r="H254" s="12"/>
      <c r="I254" s="12"/>
      <c r="J254" s="74"/>
      <c r="K254" s="12"/>
      <c r="L254" s="12"/>
      <c r="M254" s="2"/>
      <c r="N254" s="12"/>
      <c r="O254" s="12"/>
    </row>
    <row r="255" spans="1:15" s="73" customFormat="1" x14ac:dyDescent="0.25">
      <c r="A255" s="9"/>
      <c r="H255" s="12"/>
      <c r="I255" s="12"/>
      <c r="J255" s="74"/>
      <c r="K255" s="12"/>
      <c r="L255" s="12"/>
      <c r="M255" s="2"/>
      <c r="N255" s="12"/>
      <c r="O255" s="12"/>
    </row>
    <row r="256" spans="1:15" s="73" customFormat="1" x14ac:dyDescent="0.25">
      <c r="A256" s="9"/>
      <c r="H256" s="12"/>
      <c r="I256" s="12"/>
      <c r="J256" s="74"/>
      <c r="K256" s="12"/>
      <c r="L256" s="12"/>
      <c r="M256" s="2"/>
      <c r="N256" s="12"/>
      <c r="O256" s="12"/>
    </row>
    <row r="257" spans="1:15" s="73" customFormat="1" x14ac:dyDescent="0.25">
      <c r="A257" s="9"/>
      <c r="H257" s="12"/>
      <c r="I257" s="12"/>
      <c r="J257" s="74"/>
      <c r="K257" s="12"/>
      <c r="L257" s="12"/>
      <c r="M257" s="2"/>
      <c r="N257" s="12"/>
      <c r="O257" s="12"/>
    </row>
    <row r="258" spans="1:15" s="73" customFormat="1" x14ac:dyDescent="0.25">
      <c r="A258" s="9"/>
      <c r="H258" s="12"/>
      <c r="I258" s="12"/>
      <c r="J258" s="74"/>
      <c r="K258" s="12"/>
      <c r="L258" s="12"/>
      <c r="M258" s="2"/>
      <c r="N258" s="12"/>
      <c r="O258" s="12"/>
    </row>
    <row r="259" spans="1:15" s="73" customFormat="1" x14ac:dyDescent="0.25">
      <c r="A259" s="9"/>
      <c r="H259" s="12"/>
      <c r="I259" s="12"/>
      <c r="J259" s="74"/>
      <c r="K259" s="12"/>
      <c r="L259" s="12"/>
      <c r="M259" s="2"/>
      <c r="N259" s="12"/>
      <c r="O259" s="12"/>
    </row>
    <row r="260" spans="1:15" s="73" customFormat="1" x14ac:dyDescent="0.25">
      <c r="A260" s="9"/>
      <c r="H260" s="12"/>
      <c r="I260" s="12"/>
      <c r="J260" s="74"/>
      <c r="K260" s="12"/>
      <c r="L260" s="12"/>
      <c r="M260" s="2"/>
      <c r="N260" s="12"/>
      <c r="O260" s="12"/>
    </row>
    <row r="261" spans="1:15" s="73" customFormat="1" x14ac:dyDescent="0.25">
      <c r="A261" s="9"/>
      <c r="H261" s="12"/>
      <c r="I261" s="12"/>
      <c r="J261" s="74"/>
      <c r="K261" s="12"/>
      <c r="L261" s="12"/>
      <c r="M261" s="2"/>
      <c r="N261" s="12"/>
      <c r="O261" s="12"/>
    </row>
    <row r="262" spans="1:15" s="73" customFormat="1" x14ac:dyDescent="0.25">
      <c r="A262" s="9"/>
      <c r="H262" s="12"/>
      <c r="I262" s="12"/>
      <c r="J262" s="74"/>
      <c r="K262" s="12"/>
      <c r="L262" s="12"/>
      <c r="M262" s="2"/>
      <c r="N262" s="12"/>
      <c r="O262" s="12"/>
    </row>
    <row r="263" spans="1:15" s="73" customFormat="1" x14ac:dyDescent="0.25">
      <c r="A263" s="9"/>
      <c r="H263" s="12"/>
      <c r="I263" s="12"/>
      <c r="J263" s="74"/>
      <c r="K263" s="12"/>
      <c r="L263" s="12"/>
      <c r="M263" s="2"/>
      <c r="N263" s="12"/>
      <c r="O263" s="12"/>
    </row>
    <row r="264" spans="1:15" s="73" customFormat="1" x14ac:dyDescent="0.25">
      <c r="A264" s="9"/>
      <c r="H264" s="12"/>
      <c r="I264" s="12"/>
      <c r="J264" s="74"/>
      <c r="K264" s="12"/>
      <c r="L264" s="12"/>
      <c r="M264" s="2"/>
      <c r="N264" s="12"/>
      <c r="O264" s="12"/>
    </row>
    <row r="265" spans="1:15" s="73" customFormat="1" x14ac:dyDescent="0.25">
      <c r="A265" s="9"/>
      <c r="H265" s="12"/>
      <c r="I265" s="12"/>
      <c r="J265" s="74"/>
      <c r="K265" s="12"/>
      <c r="L265" s="12"/>
      <c r="M265" s="2"/>
      <c r="N265" s="12"/>
      <c r="O265" s="12"/>
    </row>
    <row r="266" spans="1:15" s="73" customFormat="1" x14ac:dyDescent="0.25">
      <c r="A266" s="9"/>
      <c r="H266" s="12"/>
      <c r="I266" s="12"/>
      <c r="J266" s="74"/>
      <c r="K266" s="12"/>
      <c r="L266" s="12"/>
      <c r="M266" s="2"/>
      <c r="N266" s="12"/>
      <c r="O266" s="12"/>
    </row>
    <row r="267" spans="1:15" s="73" customFormat="1" x14ac:dyDescent="0.25">
      <c r="A267" s="9"/>
      <c r="H267" s="12"/>
      <c r="I267" s="12"/>
      <c r="J267" s="74"/>
      <c r="K267" s="12"/>
      <c r="L267" s="12"/>
      <c r="M267" s="2"/>
      <c r="N267" s="12"/>
      <c r="O267" s="12"/>
    </row>
    <row r="268" spans="1:15" s="73" customFormat="1" x14ac:dyDescent="0.25">
      <c r="A268" s="9"/>
      <c r="H268" s="12"/>
      <c r="I268" s="12"/>
      <c r="J268" s="74"/>
      <c r="K268" s="12"/>
      <c r="L268" s="12"/>
      <c r="M268" s="2"/>
      <c r="N268" s="12"/>
      <c r="O268" s="12"/>
    </row>
    <row r="269" spans="1:15" s="73" customFormat="1" x14ac:dyDescent="0.25">
      <c r="A269" s="9"/>
      <c r="H269" s="12"/>
      <c r="I269" s="12"/>
      <c r="J269" s="74"/>
      <c r="K269" s="12"/>
      <c r="L269" s="12"/>
      <c r="M269" s="2"/>
      <c r="N269" s="12"/>
      <c r="O269" s="12"/>
    </row>
    <row r="270" spans="1:15" s="73" customFormat="1" x14ac:dyDescent="0.25">
      <c r="A270" s="9"/>
      <c r="H270" s="12"/>
      <c r="I270" s="12"/>
      <c r="J270" s="74"/>
      <c r="K270" s="12"/>
      <c r="L270" s="12"/>
      <c r="M270" s="2"/>
      <c r="N270" s="12"/>
      <c r="O270" s="12"/>
    </row>
    <row r="271" spans="1:15" s="73" customFormat="1" x14ac:dyDescent="0.25">
      <c r="A271" s="9"/>
      <c r="H271" s="12"/>
      <c r="I271" s="12"/>
      <c r="J271" s="74"/>
      <c r="K271" s="12"/>
      <c r="L271" s="12"/>
      <c r="M271" s="2"/>
      <c r="N271" s="12"/>
      <c r="O271" s="12"/>
    </row>
    <row r="272" spans="1:15" s="73" customFormat="1" x14ac:dyDescent="0.25">
      <c r="A272" s="9"/>
      <c r="H272" s="12"/>
      <c r="I272" s="12"/>
      <c r="J272" s="74"/>
      <c r="K272" s="12"/>
      <c r="L272" s="12"/>
      <c r="M272" s="2"/>
      <c r="N272" s="12"/>
      <c r="O272" s="12"/>
    </row>
    <row r="273" spans="1:15" s="73" customFormat="1" x14ac:dyDescent="0.25">
      <c r="A273" s="9"/>
      <c r="H273" s="12"/>
      <c r="I273" s="12"/>
      <c r="J273" s="74"/>
      <c r="K273" s="12"/>
      <c r="L273" s="12"/>
      <c r="M273" s="2"/>
      <c r="N273" s="12"/>
      <c r="O273" s="12"/>
    </row>
    <row r="274" spans="1:15" s="73" customFormat="1" x14ac:dyDescent="0.25">
      <c r="A274" s="9"/>
      <c r="H274" s="12"/>
      <c r="I274" s="12"/>
      <c r="J274" s="74"/>
      <c r="K274" s="12"/>
      <c r="L274" s="12"/>
      <c r="M274" s="2"/>
      <c r="N274" s="12"/>
      <c r="O274" s="12"/>
    </row>
    <row r="275" spans="1:15" s="73" customFormat="1" x14ac:dyDescent="0.25">
      <c r="A275" s="9"/>
      <c r="H275" s="12"/>
      <c r="I275" s="12"/>
      <c r="J275" s="74"/>
      <c r="K275" s="12"/>
      <c r="L275" s="12"/>
      <c r="M275" s="2"/>
      <c r="N275" s="12"/>
      <c r="O275" s="12"/>
    </row>
    <row r="276" spans="1:15" s="73" customFormat="1" x14ac:dyDescent="0.25">
      <c r="A276" s="9"/>
      <c r="H276" s="12"/>
      <c r="I276" s="12"/>
      <c r="J276" s="74"/>
      <c r="K276" s="12"/>
      <c r="L276" s="12"/>
      <c r="M276" s="2"/>
      <c r="N276" s="12"/>
      <c r="O276" s="12"/>
    </row>
    <row r="277" spans="1:15" s="73" customFormat="1" x14ac:dyDescent="0.25">
      <c r="A277" s="9"/>
      <c r="H277" s="12"/>
      <c r="I277" s="12"/>
      <c r="J277" s="74"/>
      <c r="K277" s="12"/>
      <c r="L277" s="12"/>
      <c r="M277" s="2"/>
      <c r="N277" s="12"/>
      <c r="O277" s="12"/>
    </row>
    <row r="278" spans="1:15" s="73" customFormat="1" x14ac:dyDescent="0.25">
      <c r="A278" s="9"/>
      <c r="H278" s="12"/>
      <c r="I278" s="12"/>
      <c r="J278" s="74"/>
      <c r="K278" s="12"/>
      <c r="L278" s="12"/>
      <c r="M278" s="2"/>
      <c r="N278" s="12"/>
      <c r="O278" s="12"/>
    </row>
    <row r="279" spans="1:15" s="73" customFormat="1" x14ac:dyDescent="0.25">
      <c r="A279" s="9"/>
      <c r="H279" s="12"/>
      <c r="I279" s="12"/>
      <c r="J279" s="74"/>
      <c r="K279" s="12"/>
      <c r="L279" s="12"/>
      <c r="M279" s="2"/>
      <c r="N279" s="12"/>
      <c r="O279" s="12"/>
    </row>
    <row r="280" spans="1:15" s="73" customFormat="1" x14ac:dyDescent="0.25">
      <c r="A280" s="9"/>
      <c r="H280" s="12"/>
      <c r="I280" s="12"/>
      <c r="J280" s="74"/>
      <c r="K280" s="12"/>
      <c r="L280" s="12"/>
      <c r="M280" s="2"/>
      <c r="N280" s="12"/>
      <c r="O280" s="12"/>
    </row>
    <row r="281" spans="1:15" s="73" customFormat="1" x14ac:dyDescent="0.25">
      <c r="A281" s="9"/>
      <c r="H281" s="12"/>
      <c r="I281" s="12"/>
      <c r="J281" s="74"/>
      <c r="K281" s="12"/>
      <c r="L281" s="12"/>
      <c r="M281" s="2"/>
      <c r="N281" s="12"/>
      <c r="O281" s="12"/>
    </row>
    <row r="282" spans="1:15" s="73" customFormat="1" x14ac:dyDescent="0.25">
      <c r="A282" s="9"/>
      <c r="H282" s="12"/>
      <c r="I282" s="12"/>
      <c r="J282" s="74"/>
      <c r="K282" s="12"/>
      <c r="L282" s="12"/>
      <c r="M282" s="2"/>
      <c r="N282" s="12"/>
      <c r="O282" s="12"/>
    </row>
    <row r="283" spans="1:15" s="73" customFormat="1" x14ac:dyDescent="0.25">
      <c r="A283" s="9"/>
      <c r="H283" s="12"/>
      <c r="I283" s="12"/>
      <c r="J283" s="74"/>
      <c r="K283" s="12"/>
      <c r="L283" s="12"/>
      <c r="M283" s="2"/>
      <c r="N283" s="12"/>
      <c r="O283" s="12"/>
    </row>
    <row r="284" spans="1:15" s="73" customFormat="1" x14ac:dyDescent="0.25">
      <c r="A284" s="9"/>
      <c r="H284" s="12"/>
      <c r="I284" s="12"/>
      <c r="J284" s="74"/>
      <c r="K284" s="12"/>
      <c r="L284" s="12"/>
      <c r="M284" s="2"/>
      <c r="N284" s="12"/>
      <c r="O284" s="12"/>
    </row>
    <row r="285" spans="1:15" s="73" customFormat="1" x14ac:dyDescent="0.25">
      <c r="A285" s="9"/>
      <c r="H285" s="12"/>
      <c r="I285" s="12"/>
      <c r="J285" s="74"/>
      <c r="K285" s="12"/>
      <c r="L285" s="12"/>
      <c r="M285" s="2"/>
      <c r="N285" s="12"/>
      <c r="O285" s="12"/>
    </row>
    <row r="286" spans="1:15" s="73" customFormat="1" x14ac:dyDescent="0.25">
      <c r="A286" s="9"/>
      <c r="H286" s="12"/>
      <c r="I286" s="12"/>
      <c r="J286" s="74"/>
      <c r="K286" s="12"/>
      <c r="L286" s="12"/>
      <c r="M286" s="2"/>
      <c r="N286" s="12"/>
      <c r="O286" s="12"/>
    </row>
    <row r="287" spans="1:15" s="73" customFormat="1" x14ac:dyDescent="0.25">
      <c r="A287" s="9"/>
      <c r="H287" s="12"/>
      <c r="I287" s="12"/>
      <c r="J287" s="74"/>
      <c r="K287" s="12"/>
      <c r="L287" s="12"/>
      <c r="M287" s="2"/>
      <c r="N287" s="12"/>
      <c r="O287" s="12"/>
    </row>
    <row r="288" spans="1:15" s="73" customFormat="1" x14ac:dyDescent="0.25">
      <c r="A288" s="9"/>
      <c r="H288" s="12"/>
      <c r="I288" s="12"/>
      <c r="J288" s="74"/>
      <c r="K288" s="12"/>
      <c r="L288" s="12"/>
      <c r="M288" s="2"/>
      <c r="N288" s="12"/>
      <c r="O288" s="12"/>
    </row>
    <row r="289" spans="1:15" s="73" customFormat="1" x14ac:dyDescent="0.25">
      <c r="A289" s="9"/>
      <c r="H289" s="12"/>
      <c r="I289" s="12"/>
      <c r="J289" s="74"/>
      <c r="K289" s="12"/>
      <c r="L289" s="12"/>
      <c r="M289" s="2"/>
      <c r="N289" s="12"/>
      <c r="O289" s="12"/>
    </row>
    <row r="290" spans="1:15" s="73" customFormat="1" x14ac:dyDescent="0.25">
      <c r="A290" s="9"/>
      <c r="H290" s="12"/>
      <c r="I290" s="12"/>
      <c r="J290" s="74"/>
      <c r="K290" s="12"/>
      <c r="L290" s="12"/>
      <c r="M290" s="2"/>
      <c r="N290" s="12"/>
      <c r="O290" s="12"/>
    </row>
    <row r="291" spans="1:15" s="73" customFormat="1" x14ac:dyDescent="0.25">
      <c r="A291" s="9"/>
      <c r="H291" s="12"/>
      <c r="I291" s="12"/>
      <c r="J291" s="74"/>
      <c r="K291" s="12"/>
      <c r="L291" s="12"/>
      <c r="M291" s="2"/>
      <c r="N291" s="12"/>
      <c r="O291" s="12"/>
    </row>
    <row r="292" spans="1:15" s="73" customFormat="1" x14ac:dyDescent="0.25">
      <c r="A292" s="9"/>
      <c r="H292" s="12"/>
      <c r="I292" s="12"/>
      <c r="J292" s="74"/>
      <c r="K292" s="12"/>
      <c r="L292" s="12"/>
      <c r="M292" s="2"/>
      <c r="N292" s="12"/>
      <c r="O292" s="12"/>
    </row>
    <row r="293" spans="1:15" s="73" customFormat="1" x14ac:dyDescent="0.25">
      <c r="A293" s="9"/>
      <c r="H293" s="12"/>
      <c r="I293" s="12"/>
      <c r="J293" s="74"/>
      <c r="K293" s="12"/>
      <c r="L293" s="12"/>
      <c r="M293" s="2"/>
      <c r="N293" s="12"/>
      <c r="O293" s="12"/>
    </row>
    <row r="294" spans="1:15" s="73" customFormat="1" x14ac:dyDescent="0.25">
      <c r="A294" s="9"/>
      <c r="H294" s="12"/>
      <c r="I294" s="12"/>
      <c r="J294" s="74"/>
      <c r="K294" s="12"/>
      <c r="L294" s="12"/>
      <c r="M294" s="2"/>
      <c r="N294" s="12"/>
      <c r="O294" s="12"/>
    </row>
    <row r="295" spans="1:15" s="73" customFormat="1" x14ac:dyDescent="0.25">
      <c r="A295" s="9"/>
      <c r="H295" s="12"/>
      <c r="I295" s="12"/>
      <c r="J295" s="74"/>
      <c r="K295" s="12"/>
      <c r="L295" s="12"/>
      <c r="M295" s="2"/>
      <c r="N295" s="12"/>
      <c r="O295" s="12"/>
    </row>
    <row r="296" spans="1:15" s="73" customFormat="1" x14ac:dyDescent="0.25">
      <c r="A296" s="9"/>
      <c r="H296" s="12"/>
      <c r="I296" s="12"/>
      <c r="J296" s="74"/>
      <c r="K296" s="12"/>
      <c r="L296" s="12"/>
      <c r="M296" s="2"/>
      <c r="N296" s="12"/>
      <c r="O296" s="12"/>
    </row>
    <row r="297" spans="1:15" s="73" customFormat="1" x14ac:dyDescent="0.25">
      <c r="A297" s="9"/>
      <c r="H297" s="12"/>
      <c r="I297" s="12"/>
      <c r="J297" s="74"/>
      <c r="K297" s="12"/>
      <c r="L297" s="12"/>
      <c r="M297" s="2"/>
      <c r="N297" s="12"/>
      <c r="O297" s="12"/>
    </row>
    <row r="298" spans="1:15" s="73" customFormat="1" x14ac:dyDescent="0.25">
      <c r="A298" s="9"/>
      <c r="H298" s="12"/>
      <c r="I298" s="12"/>
      <c r="J298" s="74"/>
      <c r="K298" s="12"/>
      <c r="L298" s="12"/>
      <c r="M298" s="2"/>
      <c r="N298" s="12"/>
      <c r="O298" s="12"/>
    </row>
    <row r="299" spans="1:15" s="73" customFormat="1" x14ac:dyDescent="0.25">
      <c r="A299" s="9"/>
      <c r="H299" s="12"/>
      <c r="I299" s="12"/>
      <c r="J299" s="74"/>
      <c r="K299" s="12"/>
      <c r="L299" s="12"/>
      <c r="M299" s="2"/>
      <c r="N299" s="12"/>
      <c r="O299" s="12"/>
    </row>
    <row r="300" spans="1:15" s="73" customFormat="1" x14ac:dyDescent="0.25">
      <c r="A300" s="9"/>
      <c r="H300" s="12"/>
      <c r="I300" s="12"/>
      <c r="J300" s="74"/>
      <c r="K300" s="12"/>
      <c r="L300" s="12"/>
      <c r="M300" s="2"/>
      <c r="N300" s="12"/>
      <c r="O300" s="12"/>
    </row>
    <row r="301" spans="1:15" s="73" customFormat="1" x14ac:dyDescent="0.25">
      <c r="A301" s="9"/>
      <c r="H301" s="12"/>
      <c r="I301" s="12"/>
      <c r="J301" s="74"/>
      <c r="K301" s="12"/>
      <c r="L301" s="12"/>
      <c r="M301" s="2"/>
      <c r="N301" s="12"/>
      <c r="O301" s="12"/>
    </row>
    <row r="302" spans="1:15" s="73" customFormat="1" x14ac:dyDescent="0.25">
      <c r="A302" s="9"/>
      <c r="H302" s="12"/>
      <c r="I302" s="12"/>
      <c r="J302" s="74"/>
      <c r="K302" s="12"/>
      <c r="L302" s="12"/>
      <c r="M302" s="2"/>
      <c r="N302" s="12"/>
      <c r="O302" s="12"/>
    </row>
    <row r="303" spans="1:15" s="73" customFormat="1" x14ac:dyDescent="0.25">
      <c r="A303" s="9"/>
      <c r="H303" s="12"/>
      <c r="I303" s="12"/>
      <c r="J303" s="74"/>
      <c r="K303" s="12"/>
      <c r="L303" s="12"/>
      <c r="M303" s="2"/>
      <c r="N303" s="12"/>
      <c r="O303" s="12"/>
    </row>
    <row r="304" spans="1:15" s="73" customFormat="1" x14ac:dyDescent="0.25">
      <c r="A304" s="9"/>
      <c r="H304" s="12"/>
      <c r="I304" s="12"/>
      <c r="J304" s="74"/>
      <c r="K304" s="12"/>
      <c r="L304" s="12"/>
      <c r="M304" s="2"/>
      <c r="N304" s="12"/>
      <c r="O304" s="12"/>
    </row>
    <row r="305" spans="1:15" s="73" customFormat="1" x14ac:dyDescent="0.25">
      <c r="A305" s="9"/>
      <c r="H305" s="12"/>
      <c r="I305" s="12"/>
      <c r="J305" s="74"/>
      <c r="K305" s="12"/>
      <c r="L305" s="12"/>
      <c r="M305" s="2"/>
      <c r="N305" s="12"/>
      <c r="O305" s="12"/>
    </row>
    <row r="306" spans="1:15" s="73" customFormat="1" x14ac:dyDescent="0.25">
      <c r="A306" s="9"/>
      <c r="H306" s="12"/>
      <c r="I306" s="12"/>
      <c r="J306" s="74"/>
      <c r="K306" s="12"/>
      <c r="L306" s="12"/>
      <c r="M306" s="2"/>
      <c r="N306" s="12"/>
      <c r="O306" s="12"/>
    </row>
    <row r="307" spans="1:15" s="73" customFormat="1" x14ac:dyDescent="0.25">
      <c r="A307" s="9"/>
      <c r="H307" s="12"/>
      <c r="I307" s="12"/>
      <c r="J307" s="74"/>
      <c r="K307" s="12"/>
      <c r="L307" s="12"/>
      <c r="M307" s="2"/>
      <c r="N307" s="12"/>
      <c r="O307" s="12"/>
    </row>
    <row r="308" spans="1:15" s="73" customFormat="1" x14ac:dyDescent="0.25">
      <c r="A308" s="9"/>
      <c r="H308" s="12"/>
      <c r="I308" s="12"/>
      <c r="J308" s="74"/>
      <c r="K308" s="12"/>
      <c r="L308" s="12"/>
      <c r="M308" s="2"/>
      <c r="N308" s="12"/>
      <c r="O308" s="12"/>
    </row>
    <row r="309" spans="1:15" s="73" customFormat="1" x14ac:dyDescent="0.25">
      <c r="A309" s="9"/>
      <c r="H309" s="12"/>
      <c r="I309" s="12"/>
      <c r="J309" s="74"/>
      <c r="K309" s="12"/>
      <c r="L309" s="12"/>
      <c r="M309" s="2"/>
      <c r="N309" s="12"/>
      <c r="O309" s="12"/>
    </row>
    <row r="310" spans="1:15" s="73" customFormat="1" x14ac:dyDescent="0.25">
      <c r="A310" s="9"/>
      <c r="H310" s="12"/>
      <c r="I310" s="12"/>
      <c r="J310" s="74"/>
      <c r="K310" s="12"/>
      <c r="L310" s="12"/>
      <c r="M310" s="2"/>
      <c r="N310" s="12"/>
      <c r="O310" s="12"/>
    </row>
    <row r="311" spans="1:15" s="73" customFormat="1" x14ac:dyDescent="0.25">
      <c r="A311" s="9"/>
      <c r="H311" s="12"/>
      <c r="I311" s="12"/>
      <c r="J311" s="74"/>
      <c r="K311" s="12"/>
      <c r="L311" s="12"/>
      <c r="M311" s="2"/>
      <c r="N311" s="12"/>
      <c r="O311" s="12"/>
    </row>
    <row r="312" spans="1:15" s="73" customFormat="1" x14ac:dyDescent="0.25">
      <c r="A312" s="9"/>
      <c r="H312" s="12"/>
      <c r="I312" s="12"/>
      <c r="J312" s="74"/>
      <c r="K312" s="12"/>
      <c r="L312" s="12"/>
      <c r="M312" s="2"/>
      <c r="N312" s="12"/>
      <c r="O312" s="12"/>
    </row>
    <row r="313" spans="1:15" s="73" customFormat="1" x14ac:dyDescent="0.25">
      <c r="A313" s="9"/>
      <c r="H313" s="12"/>
      <c r="I313" s="12"/>
      <c r="J313" s="74"/>
      <c r="K313" s="12"/>
      <c r="L313" s="12"/>
      <c r="M313" s="2"/>
      <c r="N313" s="12"/>
      <c r="O313" s="12"/>
    </row>
    <row r="314" spans="1:15" s="73" customFormat="1" x14ac:dyDescent="0.25">
      <c r="A314" s="9"/>
      <c r="H314" s="12"/>
      <c r="I314" s="12"/>
      <c r="J314" s="74"/>
      <c r="K314" s="12"/>
      <c r="L314" s="12"/>
      <c r="M314" s="2"/>
      <c r="N314" s="12"/>
      <c r="O314" s="12"/>
    </row>
    <row r="315" spans="1:15" s="73" customFormat="1" x14ac:dyDescent="0.25">
      <c r="A315" s="9"/>
      <c r="H315" s="12"/>
      <c r="I315" s="12"/>
      <c r="J315" s="74"/>
      <c r="K315" s="12"/>
      <c r="L315" s="12"/>
      <c r="M315" s="2"/>
      <c r="N315" s="12"/>
      <c r="O315" s="12"/>
    </row>
    <row r="316" spans="1:15" s="73" customFormat="1" x14ac:dyDescent="0.25">
      <c r="A316" s="9"/>
      <c r="H316" s="12"/>
      <c r="I316" s="12"/>
      <c r="J316" s="74"/>
      <c r="K316" s="12"/>
      <c r="L316" s="12"/>
      <c r="M316" s="2"/>
      <c r="N316" s="12"/>
      <c r="O316" s="12"/>
    </row>
    <row r="317" spans="1:15" s="73" customFormat="1" x14ac:dyDescent="0.25">
      <c r="A317" s="9"/>
      <c r="H317" s="12"/>
      <c r="I317" s="12"/>
      <c r="J317" s="74"/>
      <c r="K317" s="12"/>
      <c r="L317" s="12"/>
      <c r="M317" s="2"/>
      <c r="N317" s="12"/>
      <c r="O317" s="12"/>
    </row>
    <row r="318" spans="1:15" s="73" customFormat="1" x14ac:dyDescent="0.25">
      <c r="A318" s="9"/>
      <c r="H318" s="12"/>
      <c r="I318" s="12"/>
      <c r="J318" s="74"/>
      <c r="K318" s="12"/>
      <c r="L318" s="12"/>
      <c r="M318" s="2"/>
      <c r="N318" s="12"/>
      <c r="O318" s="12"/>
    </row>
    <row r="319" spans="1:15" s="73" customFormat="1" x14ac:dyDescent="0.25">
      <c r="A319" s="9"/>
      <c r="H319" s="12"/>
      <c r="I319" s="12"/>
      <c r="J319" s="74"/>
      <c r="K319" s="12"/>
      <c r="L319" s="12"/>
      <c r="M319" s="2"/>
      <c r="N319" s="12"/>
      <c r="O319" s="12"/>
    </row>
    <row r="320" spans="1:15" s="73" customFormat="1" x14ac:dyDescent="0.25">
      <c r="A320" s="9"/>
      <c r="H320" s="12"/>
      <c r="I320" s="12"/>
      <c r="J320" s="74"/>
      <c r="K320" s="12"/>
      <c r="L320" s="12"/>
      <c r="M320" s="2"/>
      <c r="N320" s="12"/>
      <c r="O320" s="12"/>
    </row>
    <row r="321" spans="1:15" s="73" customFormat="1" x14ac:dyDescent="0.25">
      <c r="A321" s="9"/>
      <c r="H321" s="12"/>
      <c r="I321" s="12"/>
      <c r="J321" s="74"/>
      <c r="K321" s="12"/>
      <c r="L321" s="12"/>
      <c r="M321" s="2"/>
      <c r="N321" s="12"/>
      <c r="O321" s="12"/>
    </row>
    <row r="322" spans="1:15" s="73" customFormat="1" x14ac:dyDescent="0.25">
      <c r="A322" s="9"/>
      <c r="H322" s="12"/>
      <c r="I322" s="12"/>
      <c r="J322" s="74"/>
      <c r="K322" s="12"/>
      <c r="L322" s="12"/>
      <c r="M322" s="2"/>
      <c r="N322" s="12"/>
      <c r="O322" s="12"/>
    </row>
    <row r="323" spans="1:15" s="73" customFormat="1" x14ac:dyDescent="0.25">
      <c r="A323" s="9"/>
      <c r="H323" s="12"/>
      <c r="I323" s="12"/>
      <c r="J323" s="74"/>
      <c r="K323" s="12"/>
      <c r="L323" s="12"/>
      <c r="M323" s="2"/>
      <c r="N323" s="12"/>
      <c r="O323" s="12"/>
    </row>
    <row r="324" spans="1:15" s="73" customFormat="1" x14ac:dyDescent="0.25">
      <c r="A324" s="9"/>
      <c r="H324" s="12"/>
      <c r="I324" s="12"/>
      <c r="J324" s="74"/>
      <c r="K324" s="12"/>
      <c r="L324" s="12"/>
      <c r="M324" s="2"/>
      <c r="N324" s="12"/>
      <c r="O324" s="12"/>
    </row>
  </sheetData>
  <sheetProtection selectLockedCells="1"/>
  <mergeCells count="8">
    <mergeCell ref="A37:B37"/>
    <mergeCell ref="A1:J1"/>
    <mergeCell ref="A2:D2"/>
    <mergeCell ref="F2:J2"/>
    <mergeCell ref="A3:D3"/>
    <mergeCell ref="F3:J3"/>
    <mergeCell ref="A4:B4"/>
    <mergeCell ref="C4:I4"/>
  </mergeCells>
  <conditionalFormatting sqref="J6:J35">
    <cfRule type="cellIs" dxfId="215" priority="42" stopIfTrue="1" operator="greaterThan">
      <formula>24</formula>
    </cfRule>
  </conditionalFormatting>
  <conditionalFormatting sqref="J6:J35">
    <cfRule type="cellIs" dxfId="214" priority="37" stopIfTrue="1" operator="greaterThan">
      <formula>24</formula>
    </cfRule>
    <cfRule type="cellIs" dxfId="213" priority="38" stopIfTrue="1" operator="greaterThan">
      <formula>22</formula>
    </cfRule>
    <cfRule type="cellIs" dxfId="212" priority="39" stopIfTrue="1" operator="greaterThan">
      <formula>22</formula>
    </cfRule>
    <cfRule type="cellIs" dxfId="211" priority="40" stopIfTrue="1" operator="greaterThan">
      <formula>44</formula>
    </cfRule>
    <cfRule type="cellIs" dxfId="210" priority="41" stopIfTrue="1" operator="greaterThan">
      <formula>24</formula>
    </cfRule>
  </conditionalFormatting>
  <conditionalFormatting sqref="J6:J35">
    <cfRule type="cellIs" dxfId="209" priority="32" stopIfTrue="1" operator="greaterThan">
      <formula>24</formula>
    </cfRule>
    <cfRule type="cellIs" dxfId="208" priority="33" stopIfTrue="1" operator="greaterThan">
      <formula>22</formula>
    </cfRule>
    <cfRule type="cellIs" dxfId="207" priority="34" stopIfTrue="1" operator="greaterThan">
      <formula>22</formula>
    </cfRule>
    <cfRule type="cellIs" dxfId="206" priority="35" stopIfTrue="1" operator="greaterThan">
      <formula>44</formula>
    </cfRule>
    <cfRule type="cellIs" dxfId="205" priority="36" stopIfTrue="1" operator="greaterThan">
      <formula>24</formula>
    </cfRule>
  </conditionalFormatting>
  <conditionalFormatting sqref="J6:J35">
    <cfRule type="cellIs" dxfId="204" priority="27" stopIfTrue="1" operator="greaterThan">
      <formula>24</formula>
    </cfRule>
    <cfRule type="cellIs" dxfId="203" priority="28" stopIfTrue="1" operator="greaterThan">
      <formula>22</formula>
    </cfRule>
    <cfRule type="cellIs" dxfId="202" priority="29" stopIfTrue="1" operator="greaterThan">
      <formula>22</formula>
    </cfRule>
    <cfRule type="cellIs" dxfId="201" priority="30" stopIfTrue="1" operator="greaterThan">
      <formula>44</formula>
    </cfRule>
    <cfRule type="cellIs" dxfId="200" priority="31" stopIfTrue="1" operator="greaterThan">
      <formula>24</formula>
    </cfRule>
  </conditionalFormatting>
  <conditionalFormatting sqref="J6:J35">
    <cfRule type="cellIs" dxfId="199" priority="22" stopIfTrue="1" operator="greaterThan">
      <formula>24</formula>
    </cfRule>
    <cfRule type="cellIs" dxfId="198" priority="23" stopIfTrue="1" operator="greaterThan">
      <formula>22</formula>
    </cfRule>
    <cfRule type="cellIs" dxfId="197" priority="24" stopIfTrue="1" operator="greaterThan">
      <formula>22</formula>
    </cfRule>
    <cfRule type="cellIs" dxfId="196" priority="25" stopIfTrue="1" operator="greaterThan">
      <formula>44</formula>
    </cfRule>
    <cfRule type="cellIs" dxfId="195" priority="26" stopIfTrue="1" operator="greaterThan">
      <formula>24</formula>
    </cfRule>
  </conditionalFormatting>
  <conditionalFormatting sqref="J36">
    <cfRule type="cellIs" dxfId="194" priority="21" stopIfTrue="1" operator="greaterThan">
      <formula>24</formula>
    </cfRule>
  </conditionalFormatting>
  <conditionalFormatting sqref="J36">
    <cfRule type="cellIs" dxfId="193" priority="16" stopIfTrue="1" operator="greaterThan">
      <formula>24</formula>
    </cfRule>
    <cfRule type="cellIs" dxfId="192" priority="17" stopIfTrue="1" operator="greaterThan">
      <formula>22</formula>
    </cfRule>
    <cfRule type="cellIs" dxfId="191" priority="18" stopIfTrue="1" operator="greaterThan">
      <formula>22</formula>
    </cfRule>
    <cfRule type="cellIs" dxfId="190" priority="19" stopIfTrue="1" operator="greaterThan">
      <formula>44</formula>
    </cfRule>
    <cfRule type="cellIs" dxfId="189" priority="20" stopIfTrue="1" operator="greaterThan">
      <formula>24</formula>
    </cfRule>
  </conditionalFormatting>
  <conditionalFormatting sqref="J36">
    <cfRule type="cellIs" dxfId="188" priority="11" stopIfTrue="1" operator="greaterThan">
      <formula>24</formula>
    </cfRule>
    <cfRule type="cellIs" dxfId="187" priority="12" stopIfTrue="1" operator="greaterThan">
      <formula>22</formula>
    </cfRule>
    <cfRule type="cellIs" dxfId="186" priority="13" stopIfTrue="1" operator="greaterThan">
      <formula>22</formula>
    </cfRule>
    <cfRule type="cellIs" dxfId="185" priority="14" stopIfTrue="1" operator="greaterThan">
      <formula>44</formula>
    </cfRule>
    <cfRule type="cellIs" dxfId="184" priority="15" stopIfTrue="1" operator="greaterThan">
      <formula>24</formula>
    </cfRule>
  </conditionalFormatting>
  <conditionalFormatting sqref="J36">
    <cfRule type="cellIs" dxfId="183" priority="6" stopIfTrue="1" operator="greaterThan">
      <formula>24</formula>
    </cfRule>
    <cfRule type="cellIs" dxfId="182" priority="7" stopIfTrue="1" operator="greaterThan">
      <formula>22</formula>
    </cfRule>
    <cfRule type="cellIs" dxfId="181" priority="8" stopIfTrue="1" operator="greaterThan">
      <formula>22</formula>
    </cfRule>
    <cfRule type="cellIs" dxfId="180" priority="9" stopIfTrue="1" operator="greaterThan">
      <formula>44</formula>
    </cfRule>
    <cfRule type="cellIs" dxfId="179" priority="10" stopIfTrue="1" operator="greaterThan">
      <formula>24</formula>
    </cfRule>
  </conditionalFormatting>
  <conditionalFormatting sqref="J36">
    <cfRule type="cellIs" dxfId="178" priority="1" stopIfTrue="1" operator="greaterThan">
      <formula>24</formula>
    </cfRule>
    <cfRule type="cellIs" dxfId="177" priority="2" stopIfTrue="1" operator="greaterThan">
      <formula>22</formula>
    </cfRule>
    <cfRule type="cellIs" dxfId="176" priority="3" stopIfTrue="1" operator="greaterThan">
      <formula>22</formula>
    </cfRule>
    <cfRule type="cellIs" dxfId="175" priority="4" stopIfTrue="1" operator="greaterThan">
      <formula>44</formula>
    </cfRule>
    <cfRule type="cellIs" dxfId="174" priority="5" stopIfTrue="1" operator="greaterThan">
      <formula>24</formula>
    </cfRule>
  </conditionalFormatting>
  <dataValidations count="2">
    <dataValidation type="textLength" operator="equal" allowBlank="1" showInputMessage="1" showErrorMessage="1" error="You must enter a 9 digit number." prompt="Enter your Employee Identification Number._x000a__x000a_If you do not know your number please contact Human Resources._x000a__x000a_" sqref="F2:G2">
      <formula1>9</formula1>
    </dataValidation>
    <dataValidation type="decimal" allowBlank="1" showInputMessage="1" showErrorMessage="1" error="You must enter less than 24 hours." sqref="F37:G37 C6:I36">
      <formula1>0</formula1>
      <formula2>24</formula2>
    </dataValidation>
  </dataValidations>
  <printOptions horizontalCentered="1" verticalCentered="1"/>
  <pageMargins left="0.25" right="0.25" top="0.3" bottom="0.3" header="0" footer="0"/>
  <pageSetup scale="7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345"/>
  <sheetViews>
    <sheetView showGridLines="0" zoomScale="85" zoomScaleNormal="85" workbookViewId="0">
      <selection activeCell="A46" activeCellId="6" sqref="A1:O10 A11:K12 M11:N34 A13:D44 E44:L44 M37:N38 A46:N46"/>
    </sheetView>
  </sheetViews>
  <sheetFormatPr defaultColWidth="9.140625" defaultRowHeight="15.75" x14ac:dyDescent="0.25"/>
  <cols>
    <col min="1" max="1" width="5.7109375" style="73" bestFit="1" customWidth="1"/>
    <col min="2" max="2" width="5.42578125" style="73" bestFit="1" customWidth="1"/>
    <col min="3" max="3" width="9.7109375" style="73" customWidth="1"/>
    <col min="4" max="10" width="7.7109375" style="12" customWidth="1"/>
    <col min="11" max="11" width="6.85546875" style="12" customWidth="1"/>
    <col min="12" max="12" width="6.42578125" style="12" customWidth="1"/>
    <col min="13" max="13" width="48.7109375" style="2" customWidth="1"/>
    <col min="14" max="14" width="10.85546875" style="12" customWidth="1"/>
    <col min="15" max="16384" width="9.140625" style="12"/>
  </cols>
  <sheetData>
    <row r="1" spans="1:20" ht="26.25" x14ac:dyDescent="0.4">
      <c r="E1" s="14" t="s">
        <v>46</v>
      </c>
    </row>
    <row r="2" spans="1:20" ht="23.25" x14ac:dyDescent="0.35">
      <c r="B2" s="193"/>
      <c r="F2" s="230" t="s">
        <v>84</v>
      </c>
      <c r="G2" s="230"/>
      <c r="H2" s="230"/>
      <c r="I2" s="230"/>
      <c r="J2" s="230"/>
      <c r="K2" s="230"/>
    </row>
    <row r="3" spans="1:20" x14ac:dyDescent="0.25">
      <c r="C3" s="193"/>
    </row>
    <row r="4" spans="1:20" x14ac:dyDescent="0.25">
      <c r="D4" s="74"/>
      <c r="E4" s="74"/>
      <c r="F4" s="74"/>
      <c r="G4" s="74"/>
      <c r="H4" s="74"/>
      <c r="I4" s="74"/>
      <c r="J4" s="74"/>
      <c r="K4" s="74"/>
      <c r="L4" s="74"/>
    </row>
    <row r="5" spans="1:20" ht="19.5" thickBot="1" x14ac:dyDescent="0.35">
      <c r="A5" s="2"/>
      <c r="D5" s="207">
        <f>+July!D5</f>
        <v>0</v>
      </c>
      <c r="E5" s="207"/>
      <c r="F5" s="207"/>
      <c r="G5" s="207"/>
      <c r="H5" s="75"/>
      <c r="I5" s="208">
        <f>+July!I5</f>
        <v>0</v>
      </c>
      <c r="J5" s="208"/>
      <c r="K5" s="208"/>
      <c r="L5" s="208"/>
      <c r="N5" s="35" t="s">
        <v>27</v>
      </c>
    </row>
    <row r="6" spans="1:20" ht="18.75" x14ac:dyDescent="0.3">
      <c r="A6" s="2"/>
      <c r="D6" s="232" t="s">
        <v>0</v>
      </c>
      <c r="E6" s="233"/>
      <c r="F6" s="233"/>
      <c r="G6" s="233"/>
      <c r="H6" s="115"/>
      <c r="I6" s="234" t="s">
        <v>1</v>
      </c>
      <c r="J6" s="235"/>
      <c r="K6" s="235"/>
      <c r="L6" s="235"/>
      <c r="N6" s="36" t="s">
        <v>30</v>
      </c>
    </row>
    <row r="7" spans="1:20" ht="18.75" x14ac:dyDescent="0.3">
      <c r="A7" s="2"/>
      <c r="F7" s="114"/>
      <c r="G7" s="115"/>
      <c r="H7" s="115"/>
      <c r="I7" s="115"/>
      <c r="J7" s="41"/>
      <c r="K7" s="38"/>
      <c r="L7" s="41"/>
      <c r="N7" s="36" t="s">
        <v>33</v>
      </c>
    </row>
    <row r="8" spans="1:20" ht="18.75" x14ac:dyDescent="0.3">
      <c r="A8" s="2"/>
      <c r="N8" s="35" t="s">
        <v>29</v>
      </c>
    </row>
    <row r="9" spans="1:20" s="20" customFormat="1" ht="19.5" thickBot="1" x14ac:dyDescent="0.35">
      <c r="A9" s="236" t="s">
        <v>43</v>
      </c>
      <c r="B9" s="237"/>
      <c r="C9" s="237"/>
      <c r="D9" s="237"/>
      <c r="E9" s="237"/>
      <c r="F9" s="237"/>
      <c r="G9" s="237"/>
      <c r="H9" s="237"/>
      <c r="I9" s="237"/>
      <c r="J9" s="237"/>
      <c r="K9" s="237"/>
      <c r="L9" s="100"/>
      <c r="M9" s="116" t="s">
        <v>44</v>
      </c>
      <c r="N9" s="37" t="s">
        <v>31</v>
      </c>
    </row>
    <row r="10" spans="1:20" s="20" customFormat="1" ht="19.5" thickBot="1" x14ac:dyDescent="0.35">
      <c r="A10" s="18"/>
      <c r="B10" s="19"/>
      <c r="C10" s="51" t="s">
        <v>27</v>
      </c>
      <c r="L10" s="150"/>
      <c r="M10" s="27"/>
      <c r="N10" s="35" t="s">
        <v>32</v>
      </c>
    </row>
    <row r="11" spans="1:20" s="20" customFormat="1" ht="19.5" thickBot="1" x14ac:dyDescent="0.35">
      <c r="A11" s="19"/>
      <c r="B11" s="19"/>
      <c r="C11" s="51" t="s">
        <v>28</v>
      </c>
      <c r="D11" s="21" t="s">
        <v>17</v>
      </c>
      <c r="F11" s="236" t="s">
        <v>8</v>
      </c>
      <c r="G11" s="236"/>
      <c r="H11" s="236"/>
      <c r="I11" s="236"/>
      <c r="J11" s="72"/>
      <c r="K11" s="21" t="s">
        <v>25</v>
      </c>
      <c r="L11" s="150"/>
      <c r="M11" s="29" t="s">
        <v>36</v>
      </c>
      <c r="N11" s="227" t="e">
        <f>'January Activity Tracking'!C37/'January Activity Tracking'!J37</f>
        <v>#DIV/0!</v>
      </c>
      <c r="S11"/>
    </row>
    <row r="12" spans="1:20" s="20" customFormat="1" ht="19.5" thickBot="1" x14ac:dyDescent="0.35">
      <c r="A12" s="58" t="s">
        <v>14</v>
      </c>
      <c r="B12" s="72" t="s">
        <v>15</v>
      </c>
      <c r="C12" s="48" t="s">
        <v>29</v>
      </c>
      <c r="D12" s="3" t="s">
        <v>18</v>
      </c>
      <c r="E12" s="22" t="s">
        <v>19</v>
      </c>
      <c r="F12" s="72" t="s">
        <v>20</v>
      </c>
      <c r="G12" s="22" t="s">
        <v>23</v>
      </c>
      <c r="H12" s="72" t="s">
        <v>24</v>
      </c>
      <c r="I12" s="22" t="s">
        <v>21</v>
      </c>
      <c r="J12" s="72" t="s">
        <v>22</v>
      </c>
      <c r="K12" s="3" t="s">
        <v>7</v>
      </c>
      <c r="L12" s="150"/>
      <c r="M12" s="129" t="s">
        <v>53</v>
      </c>
      <c r="N12" s="228"/>
    </row>
    <row r="13" spans="1:20" s="20" customFormat="1" ht="20.100000000000001" customHeight="1" thickBot="1" x14ac:dyDescent="0.35">
      <c r="A13" s="133" t="s">
        <v>5</v>
      </c>
      <c r="B13" s="165">
        <v>1</v>
      </c>
      <c r="C13" s="149"/>
      <c r="D13" s="148"/>
      <c r="E13" s="137">
        <v>8</v>
      </c>
      <c r="F13" s="137"/>
      <c r="G13" s="137"/>
      <c r="H13" s="137"/>
      <c r="I13" s="137"/>
      <c r="J13" s="137"/>
      <c r="K13" s="149">
        <f t="shared" ref="K13:K43" si="0">+C13+SUM(E13:J13)</f>
        <v>8</v>
      </c>
      <c r="L13" s="150"/>
      <c r="M13" s="31" t="str">
        <f>IF(ISNA(VLOOKUP(M12,description,2,FALSE)) = TRUE, "Enter a valid account code above", VLOOKUP(M12,description,2,FALSE))</f>
        <v>DACA18A</v>
      </c>
      <c r="N13" s="229"/>
    </row>
    <row r="14" spans="1:20" s="20" customFormat="1" ht="20.100000000000001" customHeight="1" thickBot="1" x14ac:dyDescent="0.35">
      <c r="A14" s="7" t="s">
        <v>16</v>
      </c>
      <c r="B14" s="81">
        <v>2</v>
      </c>
      <c r="C14" s="25">
        <f>'January Activity Tracking'!J7</f>
        <v>0</v>
      </c>
      <c r="D14" s="52"/>
      <c r="E14" s="23"/>
      <c r="F14" s="23"/>
      <c r="G14" s="23"/>
      <c r="H14" s="23"/>
      <c r="I14" s="23"/>
      <c r="J14" s="23"/>
      <c r="K14" s="25">
        <f t="shared" si="0"/>
        <v>0</v>
      </c>
      <c r="L14" s="150"/>
      <c r="M14" s="32"/>
      <c r="N14" s="151"/>
    </row>
    <row r="15" spans="1:20" s="20" customFormat="1" ht="20.100000000000001" customHeight="1" x14ac:dyDescent="0.3">
      <c r="A15" s="7" t="s">
        <v>6</v>
      </c>
      <c r="B15" s="81">
        <v>3</v>
      </c>
      <c r="C15" s="25">
        <f>'January Activity Tracking'!J8</f>
        <v>0</v>
      </c>
      <c r="D15" s="24">
        <f>SUM(C13:C15)</f>
        <v>0</v>
      </c>
      <c r="E15" s="23"/>
      <c r="F15" s="23"/>
      <c r="G15" s="23"/>
      <c r="H15" s="23"/>
      <c r="I15" s="23"/>
      <c r="J15" s="23"/>
      <c r="K15" s="25">
        <f>+C15+SUM(E15:J15)</f>
        <v>0</v>
      </c>
      <c r="L15" s="150"/>
      <c r="M15" s="29" t="s">
        <v>37</v>
      </c>
      <c r="N15" s="227" t="e">
        <f>'January Activity Tracking'!D37/'January Activity Tracking'!J37</f>
        <v>#DIV/0!</v>
      </c>
    </row>
    <row r="16" spans="1:20" s="20" customFormat="1" ht="20.100000000000001" customHeight="1" x14ac:dyDescent="0.3">
      <c r="A16" s="131" t="s">
        <v>2</v>
      </c>
      <c r="B16" s="158">
        <v>4</v>
      </c>
      <c r="C16" s="147">
        <f>'January Activity Tracking'!J9</f>
        <v>0</v>
      </c>
      <c r="D16" s="145"/>
      <c r="E16" s="135"/>
      <c r="F16" s="146"/>
      <c r="G16" s="135"/>
      <c r="H16" s="146"/>
      <c r="I16" s="135"/>
      <c r="J16" s="146"/>
      <c r="K16" s="147">
        <f t="shared" si="0"/>
        <v>0</v>
      </c>
      <c r="L16" s="150"/>
      <c r="M16" s="129" t="s">
        <v>54</v>
      </c>
      <c r="N16" s="228"/>
      <c r="Q16"/>
      <c r="T16"/>
    </row>
    <row r="17" spans="1:14" s="20" customFormat="1" ht="20.100000000000001" customHeight="1" thickBot="1" x14ac:dyDescent="0.35">
      <c r="A17" s="131" t="s">
        <v>2</v>
      </c>
      <c r="B17" s="158">
        <v>5</v>
      </c>
      <c r="C17" s="147">
        <f>'January Activity Tracking'!J10</f>
        <v>0</v>
      </c>
      <c r="D17" s="145"/>
      <c r="E17" s="135"/>
      <c r="F17" s="146"/>
      <c r="G17" s="135"/>
      <c r="H17" s="146"/>
      <c r="I17" s="135"/>
      <c r="J17" s="146"/>
      <c r="K17" s="147">
        <f>+C17+SUM(E17:J17)</f>
        <v>0</v>
      </c>
      <c r="L17" s="150"/>
      <c r="M17" s="31" t="str">
        <f>IF(ISNA(VLOOKUP(M16,description,2,FALSE)) = TRUE, "Enter a valid account code above", VLOOKUP(M16,description,2,FALSE))</f>
        <v>DACA4027</v>
      </c>
      <c r="N17" s="229"/>
    </row>
    <row r="18" spans="1:14" s="20" customFormat="1" ht="20.100000000000001" customHeight="1" thickBot="1" x14ac:dyDescent="0.35">
      <c r="A18" s="7" t="s">
        <v>3</v>
      </c>
      <c r="B18" s="81">
        <v>6</v>
      </c>
      <c r="C18" s="25">
        <f>'January Activity Tracking'!J11</f>
        <v>0</v>
      </c>
      <c r="D18" s="52"/>
      <c r="E18" s="23"/>
      <c r="F18" s="23"/>
      <c r="G18" s="23"/>
      <c r="H18" s="23"/>
      <c r="I18" s="23"/>
      <c r="J18" s="23"/>
      <c r="K18" s="25">
        <f t="shared" si="0"/>
        <v>0</v>
      </c>
      <c r="L18" s="150"/>
      <c r="M18" s="33"/>
      <c r="N18" s="152"/>
    </row>
    <row r="19" spans="1:14" s="20" customFormat="1" ht="20.100000000000001" customHeight="1" x14ac:dyDescent="0.3">
      <c r="A19" s="7" t="s">
        <v>4</v>
      </c>
      <c r="B19" s="81">
        <v>7</v>
      </c>
      <c r="C19" s="25">
        <f>'January Activity Tracking'!J12</f>
        <v>0</v>
      </c>
      <c r="D19" s="52"/>
      <c r="E19" s="23"/>
      <c r="F19" s="23"/>
      <c r="G19" s="23"/>
      <c r="H19" s="23"/>
      <c r="I19" s="23"/>
      <c r="J19" s="23"/>
      <c r="K19" s="25">
        <f t="shared" si="0"/>
        <v>0</v>
      </c>
      <c r="L19" s="150"/>
      <c r="M19" s="29" t="s">
        <v>38</v>
      </c>
      <c r="N19" s="227" t="e">
        <f>'January Activity Tracking'!E37/'January Activity Tracking'!J37</f>
        <v>#DIV/0!</v>
      </c>
    </row>
    <row r="20" spans="1:14" s="20" customFormat="1" ht="20.100000000000001" customHeight="1" x14ac:dyDescent="0.3">
      <c r="A20" s="8" t="s">
        <v>5</v>
      </c>
      <c r="B20" s="81">
        <v>8</v>
      </c>
      <c r="C20" s="25">
        <f>'January Activity Tracking'!J13</f>
        <v>0</v>
      </c>
      <c r="D20" s="53"/>
      <c r="E20" s="23"/>
      <c r="F20" s="23"/>
      <c r="G20" s="23"/>
      <c r="H20" s="23"/>
      <c r="I20" s="23"/>
      <c r="J20" s="23"/>
      <c r="K20" s="25">
        <f t="shared" si="0"/>
        <v>0</v>
      </c>
      <c r="L20" s="150"/>
      <c r="M20" s="128" t="s">
        <v>55</v>
      </c>
      <c r="N20" s="228"/>
    </row>
    <row r="21" spans="1:14" s="20" customFormat="1" ht="20.100000000000001" customHeight="1" thickBot="1" x14ac:dyDescent="0.35">
      <c r="A21" s="7" t="s">
        <v>16</v>
      </c>
      <c r="B21" s="81">
        <v>9</v>
      </c>
      <c r="C21" s="25">
        <f>'January Activity Tracking'!J14</f>
        <v>0</v>
      </c>
      <c r="D21" s="52"/>
      <c r="E21" s="23"/>
      <c r="F21" s="23"/>
      <c r="G21" s="23"/>
      <c r="H21" s="23"/>
      <c r="I21" s="23"/>
      <c r="J21" s="23"/>
      <c r="K21" s="25">
        <f t="shared" si="0"/>
        <v>0</v>
      </c>
      <c r="L21" s="150"/>
      <c r="M21" s="31" t="str">
        <f>IF(ISNA(VLOOKUP(M20,description,2,FALSE)) = TRUE, "Enter a valid account code above", VLOOKUP(M20,description,2,FALSE))</f>
        <v>DACA4010</v>
      </c>
      <c r="N21" s="229"/>
    </row>
    <row r="22" spans="1:14" s="20" customFormat="1" ht="20.100000000000001" customHeight="1" thickBot="1" x14ac:dyDescent="0.35">
      <c r="A22" s="7" t="s">
        <v>6</v>
      </c>
      <c r="B22" s="81">
        <v>10</v>
      </c>
      <c r="C22" s="25">
        <f>'January Activity Tracking'!J15</f>
        <v>0</v>
      </c>
      <c r="D22" s="24">
        <f>SUM(C16:C22)</f>
        <v>0</v>
      </c>
      <c r="E22" s="23"/>
      <c r="F22" s="23"/>
      <c r="G22" s="23"/>
      <c r="H22" s="23"/>
      <c r="I22" s="23"/>
      <c r="J22" s="23"/>
      <c r="K22" s="25">
        <f t="shared" si="0"/>
        <v>0</v>
      </c>
      <c r="L22" s="150"/>
      <c r="M22" s="45"/>
      <c r="N22" s="152"/>
    </row>
    <row r="23" spans="1:14" s="20" customFormat="1" ht="20.100000000000001" customHeight="1" x14ac:dyDescent="0.3">
      <c r="A23" s="131" t="s">
        <v>2</v>
      </c>
      <c r="B23" s="158">
        <v>11</v>
      </c>
      <c r="C23" s="147">
        <f>'January Activity Tracking'!J16</f>
        <v>0</v>
      </c>
      <c r="D23" s="145"/>
      <c r="E23" s="135"/>
      <c r="F23" s="146"/>
      <c r="G23" s="135"/>
      <c r="H23" s="146"/>
      <c r="I23" s="135"/>
      <c r="J23" s="146"/>
      <c r="K23" s="147">
        <f t="shared" si="0"/>
        <v>0</v>
      </c>
      <c r="L23" s="150"/>
      <c r="M23" s="29" t="s">
        <v>39</v>
      </c>
      <c r="N23" s="227" t="e">
        <f>'January Activity Tracking'!H37/'January Activity Tracking'!J37</f>
        <v>#DIV/0!</v>
      </c>
    </row>
    <row r="24" spans="1:14" s="20" customFormat="1" ht="20.100000000000001" customHeight="1" x14ac:dyDescent="0.3">
      <c r="A24" s="131" t="s">
        <v>2</v>
      </c>
      <c r="B24" s="158">
        <v>12</v>
      </c>
      <c r="C24" s="147">
        <f>'January Activity Tracking'!J17</f>
        <v>0</v>
      </c>
      <c r="D24" s="145"/>
      <c r="E24" s="135"/>
      <c r="F24" s="146"/>
      <c r="G24" s="135"/>
      <c r="H24" s="146"/>
      <c r="I24" s="135"/>
      <c r="J24" s="146"/>
      <c r="K24" s="147">
        <f t="shared" si="0"/>
        <v>0</v>
      </c>
      <c r="L24" s="150"/>
      <c r="M24" s="128" t="s">
        <v>73</v>
      </c>
      <c r="N24" s="228"/>
    </row>
    <row r="25" spans="1:14" s="20" customFormat="1" ht="20.100000000000001" customHeight="1" thickBot="1" x14ac:dyDescent="0.35">
      <c r="A25" s="7" t="s">
        <v>3</v>
      </c>
      <c r="B25" s="81">
        <v>13</v>
      </c>
      <c r="C25" s="25">
        <f>'January Activity Tracking'!J18</f>
        <v>0</v>
      </c>
      <c r="D25" s="52"/>
      <c r="E25" s="23"/>
      <c r="F25" s="23"/>
      <c r="G25" s="23"/>
      <c r="H25" s="23"/>
      <c r="I25" s="23"/>
      <c r="J25" s="23"/>
      <c r="K25" s="25">
        <f t="shared" si="0"/>
        <v>0</v>
      </c>
      <c r="L25" s="150"/>
      <c r="M25" s="31" t="str">
        <f>IF(ISNA(VLOOKUP(M24,description,2,FALSE)) = TRUE, "Enter a valid account code above", VLOOKUP(M24,description,2,FALSE))</f>
        <v>DACA4048</v>
      </c>
      <c r="N25" s="229"/>
    </row>
    <row r="26" spans="1:14" s="20" customFormat="1" ht="20.100000000000001" customHeight="1" thickBot="1" x14ac:dyDescent="0.35">
      <c r="A26" s="7" t="s">
        <v>4</v>
      </c>
      <c r="B26" s="81">
        <v>14</v>
      </c>
      <c r="C26" s="25">
        <f>'January Activity Tracking'!J19</f>
        <v>0</v>
      </c>
      <c r="D26" s="52"/>
      <c r="E26" s="23"/>
      <c r="F26" s="23"/>
      <c r="G26" s="23"/>
      <c r="H26" s="23"/>
      <c r="I26" s="23"/>
      <c r="J26" s="23"/>
      <c r="K26" s="25">
        <f t="shared" si="0"/>
        <v>0</v>
      </c>
      <c r="L26" s="150"/>
      <c r="M26" s="45"/>
      <c r="N26" s="152"/>
    </row>
    <row r="27" spans="1:14" s="20" customFormat="1" ht="20.100000000000001" customHeight="1" x14ac:dyDescent="0.3">
      <c r="A27" s="7" t="s">
        <v>5</v>
      </c>
      <c r="B27" s="81">
        <v>15</v>
      </c>
      <c r="C27" s="25">
        <f>'January Activity Tracking'!J20</f>
        <v>0</v>
      </c>
      <c r="D27" s="52"/>
      <c r="E27" s="23"/>
      <c r="F27" s="23"/>
      <c r="G27" s="23"/>
      <c r="H27" s="23"/>
      <c r="I27" s="23"/>
      <c r="J27" s="23"/>
      <c r="K27" s="25">
        <f t="shared" si="0"/>
        <v>0</v>
      </c>
      <c r="L27" s="150"/>
      <c r="M27" s="29" t="s">
        <v>40</v>
      </c>
      <c r="N27" s="227" t="e">
        <f>'January Activity Tracking'!I37/'January Activity Tracking'!J37</f>
        <v>#DIV/0!</v>
      </c>
    </row>
    <row r="28" spans="1:14" s="20" customFormat="1" ht="20.100000000000001" customHeight="1" x14ac:dyDescent="0.3">
      <c r="A28" s="7" t="s">
        <v>16</v>
      </c>
      <c r="B28" s="81">
        <v>16</v>
      </c>
      <c r="C28" s="25">
        <f>'January Activity Tracking'!J21</f>
        <v>0</v>
      </c>
      <c r="D28" s="52"/>
      <c r="E28" s="23"/>
      <c r="F28" s="23"/>
      <c r="G28" s="23"/>
      <c r="H28" s="23"/>
      <c r="I28" s="23"/>
      <c r="J28" s="23"/>
      <c r="K28" s="25">
        <f t="shared" si="0"/>
        <v>0</v>
      </c>
      <c r="L28" s="150"/>
      <c r="M28" s="128" t="s">
        <v>99</v>
      </c>
      <c r="N28" s="228"/>
    </row>
    <row r="29" spans="1:14" s="20" customFormat="1" ht="20.100000000000001" customHeight="1" thickBot="1" x14ac:dyDescent="0.35">
      <c r="A29" s="7" t="s">
        <v>6</v>
      </c>
      <c r="B29" s="81">
        <v>17</v>
      </c>
      <c r="C29" s="25">
        <f>'January Activity Tracking'!J22</f>
        <v>0</v>
      </c>
      <c r="D29" s="24">
        <f>SUM(C23:C29)</f>
        <v>0</v>
      </c>
      <c r="E29" s="23"/>
      <c r="F29" s="23"/>
      <c r="G29" s="23"/>
      <c r="H29" s="23"/>
      <c r="I29" s="23"/>
      <c r="J29" s="23"/>
      <c r="K29" s="25">
        <f t="shared" si="0"/>
        <v>0</v>
      </c>
      <c r="L29" s="150"/>
      <c r="M29" s="31" t="s">
        <v>98</v>
      </c>
      <c r="N29" s="229"/>
    </row>
    <row r="30" spans="1:14" s="20" customFormat="1" ht="20.100000000000001" customHeight="1" x14ac:dyDescent="0.3">
      <c r="A30" s="131" t="s">
        <v>2</v>
      </c>
      <c r="B30" s="158">
        <v>18</v>
      </c>
      <c r="C30" s="147">
        <f>'January Activity Tracking'!J23</f>
        <v>0</v>
      </c>
      <c r="D30" s="145"/>
      <c r="E30" s="135"/>
      <c r="F30" s="146"/>
      <c r="G30" s="135"/>
      <c r="H30" s="146"/>
      <c r="I30" s="135"/>
      <c r="J30" s="146"/>
      <c r="K30" s="147">
        <f t="shared" si="0"/>
        <v>0</v>
      </c>
      <c r="L30" s="150"/>
      <c r="M30" s="45"/>
      <c r="N30" s="44"/>
    </row>
    <row r="31" spans="1:14" s="20" customFormat="1" ht="20.100000000000001" customHeight="1" thickBot="1" x14ac:dyDescent="0.35">
      <c r="A31" s="131" t="s">
        <v>2</v>
      </c>
      <c r="B31" s="158">
        <v>19</v>
      </c>
      <c r="C31" s="147">
        <f>'January Activity Tracking'!J24</f>
        <v>0</v>
      </c>
      <c r="D31" s="145"/>
      <c r="E31" s="135"/>
      <c r="F31" s="146"/>
      <c r="G31" s="135"/>
      <c r="H31" s="146"/>
      <c r="I31" s="135"/>
      <c r="J31" s="146"/>
      <c r="K31" s="147">
        <f t="shared" si="0"/>
        <v>0</v>
      </c>
      <c r="L31" s="150"/>
      <c r="M31" s="44" t="s">
        <v>34</v>
      </c>
      <c r="N31" s="127" t="e">
        <f>SUM(N11:N29)</f>
        <v>#DIV/0!</v>
      </c>
    </row>
    <row r="32" spans="1:14" s="20" customFormat="1" ht="20.100000000000001" customHeight="1" thickTop="1" x14ac:dyDescent="0.25">
      <c r="A32" s="133" t="s">
        <v>3</v>
      </c>
      <c r="B32" s="165">
        <v>20</v>
      </c>
      <c r="C32" s="149"/>
      <c r="D32" s="148"/>
      <c r="E32" s="137">
        <v>8</v>
      </c>
      <c r="F32" s="137"/>
      <c r="G32" s="137"/>
      <c r="H32" s="137"/>
      <c r="I32" s="137"/>
      <c r="J32" s="137"/>
      <c r="K32" s="149">
        <f t="shared" si="0"/>
        <v>8</v>
      </c>
      <c r="L32" s="150"/>
    </row>
    <row r="33" spans="1:14" s="20" customFormat="1" ht="20.100000000000001" customHeight="1" x14ac:dyDescent="0.25">
      <c r="A33" s="7" t="s">
        <v>4</v>
      </c>
      <c r="B33" s="81">
        <v>21</v>
      </c>
      <c r="C33" s="25">
        <f>'January Activity Tracking'!J26</f>
        <v>0</v>
      </c>
      <c r="D33" s="52"/>
      <c r="E33" s="23"/>
      <c r="F33" s="23"/>
      <c r="G33" s="23"/>
      <c r="H33" s="23"/>
      <c r="I33" s="23"/>
      <c r="J33" s="23"/>
      <c r="K33" s="25">
        <f t="shared" si="0"/>
        <v>0</v>
      </c>
      <c r="L33" s="150"/>
    </row>
    <row r="34" spans="1:14" s="20" customFormat="1" ht="20.100000000000001" customHeight="1" x14ac:dyDescent="0.25">
      <c r="A34" s="7" t="s">
        <v>5</v>
      </c>
      <c r="B34" s="81">
        <v>22</v>
      </c>
      <c r="C34" s="25">
        <f>'January Activity Tracking'!J27</f>
        <v>0</v>
      </c>
      <c r="D34" s="52"/>
      <c r="E34" s="23"/>
      <c r="F34" s="23"/>
      <c r="G34" s="23"/>
      <c r="H34" s="23"/>
      <c r="I34" s="23"/>
      <c r="J34" s="23"/>
      <c r="K34" s="25">
        <f t="shared" si="0"/>
        <v>0</v>
      </c>
      <c r="L34" s="150"/>
    </row>
    <row r="35" spans="1:14" s="20" customFormat="1" ht="20.100000000000001" customHeight="1" x14ac:dyDescent="0.25">
      <c r="A35" s="7" t="s">
        <v>16</v>
      </c>
      <c r="B35" s="81">
        <v>23</v>
      </c>
      <c r="C35" s="25">
        <f>'January Activity Tracking'!J28</f>
        <v>0</v>
      </c>
      <c r="D35" s="52"/>
      <c r="E35" s="23"/>
      <c r="F35" s="23"/>
      <c r="G35" s="23"/>
      <c r="H35" s="23"/>
      <c r="I35" s="23"/>
      <c r="J35" s="23"/>
      <c r="K35" s="25">
        <f t="shared" si="0"/>
        <v>0</v>
      </c>
      <c r="L35" s="150"/>
    </row>
    <row r="36" spans="1:14" s="20" customFormat="1" ht="20.100000000000001" customHeight="1" x14ac:dyDescent="0.25">
      <c r="A36" s="7" t="s">
        <v>6</v>
      </c>
      <c r="B36" s="81">
        <v>24</v>
      </c>
      <c r="C36" s="25">
        <f>'January Activity Tracking'!J29</f>
        <v>0</v>
      </c>
      <c r="D36" s="24">
        <f>SUM(C30:C36)</f>
        <v>0</v>
      </c>
      <c r="E36" s="23"/>
      <c r="F36" s="23"/>
      <c r="G36" s="23"/>
      <c r="H36" s="23"/>
      <c r="I36" s="23"/>
      <c r="J36" s="23"/>
      <c r="K36" s="25">
        <f t="shared" si="0"/>
        <v>0</v>
      </c>
      <c r="L36" s="150"/>
      <c r="M36" s="15"/>
      <c r="N36" s="15"/>
    </row>
    <row r="37" spans="1:14" s="20" customFormat="1" ht="20.100000000000001" customHeight="1" x14ac:dyDescent="0.25">
      <c r="A37" s="131" t="s">
        <v>2</v>
      </c>
      <c r="B37" s="158">
        <v>25</v>
      </c>
      <c r="C37" s="147">
        <f>'January Activity Tracking'!J30</f>
        <v>0</v>
      </c>
      <c r="D37" s="145"/>
      <c r="E37" s="135"/>
      <c r="F37" s="146"/>
      <c r="G37" s="135"/>
      <c r="H37" s="146"/>
      <c r="I37" s="135"/>
      <c r="J37" s="146"/>
      <c r="K37" s="147">
        <f t="shared" si="0"/>
        <v>0</v>
      </c>
      <c r="L37" s="150"/>
      <c r="M37" s="238" t="s">
        <v>35</v>
      </c>
      <c r="N37" s="238"/>
    </row>
    <row r="38" spans="1:14" s="20" customFormat="1" ht="20.100000000000001" customHeight="1" x14ac:dyDescent="0.25">
      <c r="A38" s="131" t="s">
        <v>2</v>
      </c>
      <c r="B38" s="158">
        <v>26</v>
      </c>
      <c r="C38" s="147">
        <f>'January Activity Tracking'!J31</f>
        <v>0</v>
      </c>
      <c r="D38" s="145"/>
      <c r="E38" s="135"/>
      <c r="F38" s="146"/>
      <c r="G38" s="135"/>
      <c r="H38" s="146"/>
      <c r="I38" s="135"/>
      <c r="J38" s="146"/>
      <c r="K38" s="147">
        <f t="shared" si="0"/>
        <v>0</v>
      </c>
      <c r="L38" s="150"/>
      <c r="M38" s="238"/>
      <c r="N38" s="238"/>
    </row>
    <row r="39" spans="1:14" s="20" customFormat="1" ht="20.100000000000001" customHeight="1" x14ac:dyDescent="0.25">
      <c r="A39" s="7" t="s">
        <v>3</v>
      </c>
      <c r="B39" s="81">
        <v>27</v>
      </c>
      <c r="C39" s="25">
        <f>'January Activity Tracking'!J32</f>
        <v>0</v>
      </c>
      <c r="D39" s="52"/>
      <c r="E39" s="23"/>
      <c r="F39" s="23"/>
      <c r="G39" s="23"/>
      <c r="H39" s="23"/>
      <c r="I39" s="23"/>
      <c r="J39" s="23"/>
      <c r="K39" s="25">
        <f t="shared" si="0"/>
        <v>0</v>
      </c>
      <c r="L39" s="150"/>
      <c r="M39" s="15"/>
      <c r="N39" s="15"/>
    </row>
    <row r="40" spans="1:14" s="20" customFormat="1" ht="20.100000000000001" customHeight="1" thickBot="1" x14ac:dyDescent="0.35">
      <c r="A40" s="7" t="s">
        <v>4</v>
      </c>
      <c r="B40" s="81">
        <v>28</v>
      </c>
      <c r="C40" s="25">
        <f>'January Activity Tracking'!J33</f>
        <v>0</v>
      </c>
      <c r="D40" s="52"/>
      <c r="E40" s="23"/>
      <c r="F40" s="23"/>
      <c r="G40" s="23"/>
      <c r="H40" s="23"/>
      <c r="I40" s="23"/>
      <c r="J40" s="23"/>
      <c r="K40" s="25">
        <f t="shared" si="0"/>
        <v>0</v>
      </c>
      <c r="L40" s="150"/>
      <c r="M40" s="110"/>
      <c r="N40" s="110"/>
    </row>
    <row r="41" spans="1:14" s="20" customFormat="1" ht="20.100000000000001" customHeight="1" x14ac:dyDescent="0.3">
      <c r="A41" s="7" t="s">
        <v>5</v>
      </c>
      <c r="B41" s="81">
        <v>29</v>
      </c>
      <c r="C41" s="25">
        <f>'January Activity Tracking'!J34</f>
        <v>0</v>
      </c>
      <c r="D41" s="52"/>
      <c r="E41" s="23"/>
      <c r="F41" s="23"/>
      <c r="G41" s="23"/>
      <c r="H41" s="23"/>
      <c r="I41" s="23"/>
      <c r="J41" s="23"/>
      <c r="K41" s="25">
        <f t="shared" si="0"/>
        <v>0</v>
      </c>
      <c r="L41" s="150"/>
      <c r="M41" s="109"/>
      <c r="N41" s="109"/>
    </row>
    <row r="42" spans="1:14" s="20" customFormat="1" ht="20.100000000000001" customHeight="1" x14ac:dyDescent="0.25">
      <c r="A42" s="7" t="s">
        <v>16</v>
      </c>
      <c r="B42" s="81">
        <v>30</v>
      </c>
      <c r="C42" s="25">
        <f>'January Activity Tracking'!J35</f>
        <v>0</v>
      </c>
      <c r="D42" s="52"/>
      <c r="E42" s="23"/>
      <c r="F42" s="23"/>
      <c r="G42" s="23"/>
      <c r="H42" s="23"/>
      <c r="I42" s="23"/>
      <c r="J42" s="23"/>
      <c r="K42" s="25">
        <f t="shared" si="0"/>
        <v>0</v>
      </c>
      <c r="L42" s="150"/>
      <c r="M42" s="15"/>
      <c r="N42" s="15"/>
    </row>
    <row r="43" spans="1:14" s="20" customFormat="1" ht="20.100000000000001" customHeight="1" x14ac:dyDescent="0.25">
      <c r="A43" s="7" t="s">
        <v>6</v>
      </c>
      <c r="B43" s="81">
        <v>31</v>
      </c>
      <c r="C43" s="25">
        <f>'January Activity Tracking'!J36</f>
        <v>0</v>
      </c>
      <c r="D43" s="25">
        <f>SUM(C37:C43)</f>
        <v>0</v>
      </c>
      <c r="E43" s="54"/>
      <c r="F43" s="54"/>
      <c r="G43" s="54"/>
      <c r="H43" s="54"/>
      <c r="I43" s="54"/>
      <c r="J43" s="54"/>
      <c r="K43" s="25">
        <f t="shared" si="0"/>
        <v>0</v>
      </c>
      <c r="L43" s="150"/>
      <c r="M43" s="107"/>
      <c r="N43" s="107"/>
    </row>
    <row r="44" spans="1:14" s="20" customFormat="1" ht="20.100000000000001" customHeight="1" thickBot="1" x14ac:dyDescent="0.3">
      <c r="A44" s="19"/>
      <c r="B44" s="19"/>
      <c r="C44" s="26">
        <f>SUM(C13:C43)</f>
        <v>0</v>
      </c>
      <c r="D44" s="28"/>
      <c r="E44" s="26">
        <f t="shared" ref="E44:J44" si="1">SUM(E13:E43)</f>
        <v>16</v>
      </c>
      <c r="F44" s="26">
        <f t="shared" si="1"/>
        <v>0</v>
      </c>
      <c r="G44" s="26">
        <f t="shared" si="1"/>
        <v>0</v>
      </c>
      <c r="H44" s="26">
        <f t="shared" si="1"/>
        <v>0</v>
      </c>
      <c r="I44" s="26">
        <f t="shared" si="1"/>
        <v>0</v>
      </c>
      <c r="J44" s="26">
        <f t="shared" si="1"/>
        <v>0</v>
      </c>
      <c r="K44" s="26"/>
      <c r="L44" s="150"/>
      <c r="M44" s="15" t="s">
        <v>45</v>
      </c>
      <c r="N44" s="15">
        <f>SUM(C44,E44,F44,G44,H44,I44,J44)</f>
        <v>16</v>
      </c>
    </row>
    <row r="45" spans="1:14" s="20" customFormat="1" ht="20.100000000000001" customHeight="1" thickTop="1" x14ac:dyDescent="0.25">
      <c r="A45" s="19"/>
      <c r="B45" s="19"/>
      <c r="C45" s="19"/>
      <c r="D45" s="15"/>
      <c r="E45" s="15"/>
      <c r="F45" s="15"/>
      <c r="G45" s="15"/>
      <c r="H45" s="15"/>
      <c r="I45" s="15"/>
      <c r="J45" s="15"/>
      <c r="K45" s="15"/>
      <c r="M45" s="15"/>
      <c r="N45" s="15"/>
    </row>
    <row r="46" spans="1:14" s="20" customFormat="1" ht="57.6" customHeight="1" x14ac:dyDescent="0.3">
      <c r="A46" s="220" t="s">
        <v>41</v>
      </c>
      <c r="B46" s="220"/>
      <c r="C46" s="220"/>
      <c r="D46" s="220"/>
      <c r="E46" s="220"/>
      <c r="F46" s="220"/>
      <c r="G46" s="220"/>
      <c r="H46" s="220"/>
      <c r="I46" s="220"/>
      <c r="J46" s="220"/>
      <c r="K46" s="220"/>
      <c r="L46" s="220"/>
      <c r="M46" s="220"/>
      <c r="N46" s="220"/>
    </row>
    <row r="47" spans="1:14" x14ac:dyDescent="0.25">
      <c r="A47" s="2"/>
      <c r="B47" s="13" t="str">
        <f>IF(ISBLANK(D5),"ERROR: Please Enter Employee Name","")</f>
        <v/>
      </c>
      <c r="E47" s="13"/>
    </row>
    <row r="48" spans="1:14" ht="15.75" customHeight="1" x14ac:dyDescent="0.3">
      <c r="A48" s="2"/>
      <c r="B48" s="13"/>
      <c r="E48" s="13"/>
      <c r="K48" s="68"/>
      <c r="M48" s="12"/>
    </row>
    <row r="49" spans="1:14" ht="19.5" thickBot="1" x14ac:dyDescent="0.35">
      <c r="A49" s="2"/>
      <c r="B49" s="40"/>
      <c r="E49" s="40"/>
      <c r="H49" s="38"/>
      <c r="I49" s="38"/>
      <c r="J49" s="38"/>
      <c r="K49" s="174"/>
      <c r="L49" s="172"/>
      <c r="M49" s="172"/>
      <c r="N49" s="175"/>
    </row>
    <row r="50" spans="1:14" ht="16.5" thickTop="1" x14ac:dyDescent="0.25">
      <c r="A50" s="225" t="s">
        <v>13</v>
      </c>
      <c r="B50" s="226"/>
      <c r="C50" s="226"/>
      <c r="D50" s="226"/>
      <c r="E50" s="226"/>
      <c r="F50" s="226"/>
      <c r="G50" s="226"/>
      <c r="H50" s="226"/>
      <c r="K50" s="38" t="s">
        <v>9</v>
      </c>
      <c r="L50" s="112"/>
      <c r="M50" s="173"/>
      <c r="N50" s="38"/>
    </row>
    <row r="51" spans="1:14" x14ac:dyDescent="0.25">
      <c r="A51" s="2"/>
      <c r="L51" s="41"/>
      <c r="M51" s="41"/>
      <c r="N51" s="41"/>
    </row>
    <row r="52" spans="1:14" x14ac:dyDescent="0.25">
      <c r="A52" s="85" t="s">
        <v>57</v>
      </c>
      <c r="B52" s="85"/>
      <c r="C52" s="85"/>
      <c r="D52" s="85"/>
      <c r="E52" s="85"/>
      <c r="F52" s="85"/>
      <c r="G52" s="85"/>
      <c r="H52" s="85"/>
      <c r="I52" s="85"/>
      <c r="J52" s="85"/>
      <c r="K52" s="85"/>
    </row>
    <row r="53" spans="1:14" ht="17.25" customHeight="1" thickBot="1" x14ac:dyDescent="0.3">
      <c r="A53" s="2"/>
      <c r="L53" s="85"/>
      <c r="M53" s="85"/>
      <c r="N53" s="85"/>
    </row>
    <row r="54" spans="1:14" ht="37.15" customHeight="1" thickBot="1" x14ac:dyDescent="0.3">
      <c r="A54" s="221" t="s">
        <v>26</v>
      </c>
      <c r="B54" s="222"/>
      <c r="C54" s="222"/>
      <c r="D54" s="222"/>
      <c r="E54" s="222"/>
      <c r="F54" s="222"/>
      <c r="G54" s="222"/>
      <c r="H54" s="222"/>
      <c r="I54" s="222"/>
      <c r="J54" s="222"/>
      <c r="K54" s="222"/>
      <c r="L54" s="222"/>
      <c r="M54" s="222"/>
      <c r="N54" s="223"/>
    </row>
    <row r="55" spans="1:14" ht="31.5" customHeight="1" x14ac:dyDescent="0.25">
      <c r="A55" s="2"/>
      <c r="L55" s="104"/>
      <c r="M55" s="104"/>
      <c r="N55" s="104"/>
    </row>
    <row r="56" spans="1:14" x14ac:dyDescent="0.25">
      <c r="A56" s="2"/>
    </row>
    <row r="57" spans="1:14" x14ac:dyDescent="0.25">
      <c r="A57" s="2"/>
    </row>
    <row r="58" spans="1:14" x14ac:dyDescent="0.25">
      <c r="A58" s="2"/>
    </row>
    <row r="59" spans="1:14" x14ac:dyDescent="0.25">
      <c r="A59" s="2"/>
    </row>
    <row r="60" spans="1:14" x14ac:dyDescent="0.25">
      <c r="A60" s="2"/>
    </row>
    <row r="61" spans="1:14" x14ac:dyDescent="0.25">
      <c r="A61" s="2"/>
    </row>
    <row r="62" spans="1:14" x14ac:dyDescent="0.25">
      <c r="A62" s="2"/>
    </row>
    <row r="63" spans="1:14" x14ac:dyDescent="0.25">
      <c r="A63" s="2"/>
    </row>
    <row r="64" spans="1: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85" spans="1:3" x14ac:dyDescent="0.25">
      <c r="C85" s="9">
        <v>24</v>
      </c>
    </row>
    <row r="87" spans="1:3" x14ac:dyDescent="0.25">
      <c r="A87" s="42"/>
    </row>
    <row r="88" spans="1:3" x14ac:dyDescent="0.25">
      <c r="A88" s="43">
        <v>0</v>
      </c>
      <c r="C88" s="73">
        <v>0.01</v>
      </c>
    </row>
    <row r="89" spans="1:3" x14ac:dyDescent="0.25">
      <c r="A89" s="43">
        <v>0.25</v>
      </c>
      <c r="C89" s="73">
        <v>0.02</v>
      </c>
    </row>
    <row r="90" spans="1:3" x14ac:dyDescent="0.25">
      <c r="A90" s="43">
        <v>0.5</v>
      </c>
      <c r="C90" s="73">
        <v>0.03</v>
      </c>
    </row>
    <row r="91" spans="1:3" x14ac:dyDescent="0.25">
      <c r="A91" s="43">
        <v>0.75</v>
      </c>
      <c r="C91" s="73">
        <v>0.04</v>
      </c>
    </row>
    <row r="92" spans="1:3" x14ac:dyDescent="0.25">
      <c r="A92" s="43">
        <v>1</v>
      </c>
      <c r="C92" s="73">
        <v>0.05</v>
      </c>
    </row>
    <row r="93" spans="1:3" x14ac:dyDescent="0.25">
      <c r="A93" s="43">
        <v>1.25</v>
      </c>
      <c r="C93" s="73">
        <v>0.06</v>
      </c>
    </row>
    <row r="94" spans="1:3" x14ac:dyDescent="0.25">
      <c r="A94" s="43">
        <v>1.5</v>
      </c>
      <c r="C94" s="73">
        <v>7.0000000000000007E-2</v>
      </c>
    </row>
    <row r="95" spans="1:3" x14ac:dyDescent="0.25">
      <c r="A95" s="43">
        <v>1.75</v>
      </c>
      <c r="C95" s="73">
        <v>0.08</v>
      </c>
    </row>
    <row r="96" spans="1:3" x14ac:dyDescent="0.25">
      <c r="A96" s="43">
        <v>2</v>
      </c>
      <c r="C96" s="73">
        <v>0.09</v>
      </c>
    </row>
    <row r="97" spans="1:3" x14ac:dyDescent="0.25">
      <c r="A97" s="43">
        <v>2.25</v>
      </c>
      <c r="C97" s="73">
        <v>0.1</v>
      </c>
    </row>
    <row r="98" spans="1:3" x14ac:dyDescent="0.25">
      <c r="A98" s="43">
        <v>2.5</v>
      </c>
      <c r="C98" s="73">
        <v>0.11</v>
      </c>
    </row>
    <row r="99" spans="1:3" x14ac:dyDescent="0.25">
      <c r="A99" s="43">
        <v>2.75</v>
      </c>
      <c r="C99" s="73">
        <v>0.12</v>
      </c>
    </row>
    <row r="100" spans="1:3" x14ac:dyDescent="0.25">
      <c r="A100" s="43">
        <v>3</v>
      </c>
      <c r="C100" s="73">
        <v>0.13</v>
      </c>
    </row>
    <row r="101" spans="1:3" x14ac:dyDescent="0.25">
      <c r="A101" s="43">
        <v>3.25</v>
      </c>
      <c r="C101" s="73">
        <v>0.14000000000000001</v>
      </c>
    </row>
    <row r="102" spans="1:3" x14ac:dyDescent="0.25">
      <c r="A102" s="43">
        <v>3.5</v>
      </c>
      <c r="C102" s="73">
        <v>0.15</v>
      </c>
    </row>
    <row r="103" spans="1:3" x14ac:dyDescent="0.25">
      <c r="A103" s="43">
        <v>3.75</v>
      </c>
      <c r="C103" s="73">
        <v>0.16</v>
      </c>
    </row>
    <row r="104" spans="1:3" x14ac:dyDescent="0.25">
      <c r="A104" s="43">
        <v>4</v>
      </c>
      <c r="C104" s="73">
        <v>0.17</v>
      </c>
    </row>
    <row r="105" spans="1:3" x14ac:dyDescent="0.25">
      <c r="A105" s="43">
        <v>4.25</v>
      </c>
      <c r="C105" s="73">
        <v>0.18</v>
      </c>
    </row>
    <row r="106" spans="1:3" x14ac:dyDescent="0.25">
      <c r="A106" s="43">
        <v>4.5</v>
      </c>
      <c r="C106" s="73">
        <v>0.19</v>
      </c>
    </row>
    <row r="107" spans="1:3" x14ac:dyDescent="0.25">
      <c r="A107" s="43">
        <v>4.75</v>
      </c>
      <c r="C107" s="73">
        <v>0.2</v>
      </c>
    </row>
    <row r="108" spans="1:3" x14ac:dyDescent="0.25">
      <c r="A108" s="43">
        <v>5</v>
      </c>
      <c r="C108" s="73">
        <v>0.21</v>
      </c>
    </row>
    <row r="109" spans="1:3" x14ac:dyDescent="0.25">
      <c r="A109" s="43">
        <v>5.25</v>
      </c>
      <c r="C109" s="73">
        <v>0.22</v>
      </c>
    </row>
    <row r="110" spans="1:3" x14ac:dyDescent="0.25">
      <c r="A110" s="43">
        <v>5.5</v>
      </c>
      <c r="C110" s="73">
        <v>0.23</v>
      </c>
    </row>
    <row r="111" spans="1:3" x14ac:dyDescent="0.25">
      <c r="A111" s="43">
        <v>5.75</v>
      </c>
      <c r="C111" s="73">
        <v>0.24</v>
      </c>
    </row>
    <row r="112" spans="1:3" x14ac:dyDescent="0.25">
      <c r="A112" s="43">
        <v>6</v>
      </c>
      <c r="C112" s="73">
        <v>0.25</v>
      </c>
    </row>
    <row r="113" spans="1:3" x14ac:dyDescent="0.25">
      <c r="A113" s="43">
        <v>6.25</v>
      </c>
      <c r="C113" s="73">
        <v>0.26</v>
      </c>
    </row>
    <row r="114" spans="1:3" x14ac:dyDescent="0.25">
      <c r="A114" s="43">
        <v>6.5</v>
      </c>
      <c r="C114" s="73">
        <v>0.27</v>
      </c>
    </row>
    <row r="115" spans="1:3" x14ac:dyDescent="0.25">
      <c r="A115" s="43">
        <v>6.75</v>
      </c>
      <c r="C115" s="73">
        <v>0.28000000000000003</v>
      </c>
    </row>
    <row r="116" spans="1:3" x14ac:dyDescent="0.25">
      <c r="A116" s="43">
        <v>7</v>
      </c>
      <c r="C116" s="73">
        <v>0.28999999999999998</v>
      </c>
    </row>
    <row r="117" spans="1:3" x14ac:dyDescent="0.25">
      <c r="A117" s="43">
        <v>7.25</v>
      </c>
      <c r="C117" s="73">
        <v>0.3</v>
      </c>
    </row>
    <row r="118" spans="1:3" x14ac:dyDescent="0.25">
      <c r="A118" s="43">
        <v>7.5</v>
      </c>
      <c r="C118" s="73">
        <v>0.31</v>
      </c>
    </row>
    <row r="119" spans="1:3" x14ac:dyDescent="0.25">
      <c r="A119" s="43">
        <v>7.75</v>
      </c>
      <c r="C119" s="73">
        <v>0.32</v>
      </c>
    </row>
    <row r="120" spans="1:3" x14ac:dyDescent="0.25">
      <c r="A120" s="43">
        <v>8</v>
      </c>
      <c r="C120" s="73">
        <v>0.33</v>
      </c>
    </row>
    <row r="121" spans="1:3" x14ac:dyDescent="0.25">
      <c r="A121" s="43">
        <v>8.25</v>
      </c>
      <c r="C121" s="73">
        <v>0.34</v>
      </c>
    </row>
    <row r="122" spans="1:3" x14ac:dyDescent="0.25">
      <c r="A122" s="43">
        <v>8.5</v>
      </c>
      <c r="C122" s="73">
        <v>0.35</v>
      </c>
    </row>
    <row r="123" spans="1:3" x14ac:dyDescent="0.25">
      <c r="A123" s="43">
        <v>8.75</v>
      </c>
      <c r="C123" s="73">
        <v>0.36</v>
      </c>
    </row>
    <row r="124" spans="1:3" x14ac:dyDescent="0.25">
      <c r="A124" s="43">
        <v>9</v>
      </c>
      <c r="C124" s="73">
        <v>0.37</v>
      </c>
    </row>
    <row r="125" spans="1:3" x14ac:dyDescent="0.25">
      <c r="A125" s="43">
        <v>9.25</v>
      </c>
      <c r="C125" s="73">
        <v>0.38</v>
      </c>
    </row>
    <row r="126" spans="1:3" x14ac:dyDescent="0.25">
      <c r="A126" s="43">
        <v>9.5</v>
      </c>
      <c r="C126" s="73">
        <v>0.39</v>
      </c>
    </row>
    <row r="127" spans="1:3" x14ac:dyDescent="0.25">
      <c r="A127" s="43">
        <v>9.75</v>
      </c>
      <c r="C127" s="73">
        <v>0.4</v>
      </c>
    </row>
    <row r="128" spans="1:3" x14ac:dyDescent="0.25">
      <c r="A128" s="43">
        <v>10</v>
      </c>
      <c r="C128" s="73">
        <v>0.41</v>
      </c>
    </row>
    <row r="129" spans="1:3" x14ac:dyDescent="0.25">
      <c r="A129" s="43">
        <v>10.25</v>
      </c>
      <c r="C129" s="73">
        <v>0.42</v>
      </c>
    </row>
    <row r="130" spans="1:3" x14ac:dyDescent="0.25">
      <c r="A130" s="43">
        <v>10.5</v>
      </c>
      <c r="C130" s="73">
        <v>0.43</v>
      </c>
    </row>
    <row r="131" spans="1:3" x14ac:dyDescent="0.25">
      <c r="A131" s="43">
        <v>10.75</v>
      </c>
      <c r="C131" s="73">
        <v>0.44</v>
      </c>
    </row>
    <row r="132" spans="1:3" x14ac:dyDescent="0.25">
      <c r="A132" s="43">
        <v>11</v>
      </c>
      <c r="C132" s="73">
        <v>0.45</v>
      </c>
    </row>
    <row r="133" spans="1:3" x14ac:dyDescent="0.25">
      <c r="A133" s="43">
        <v>11.25</v>
      </c>
      <c r="C133" s="73">
        <v>0.46</v>
      </c>
    </row>
    <row r="134" spans="1:3" x14ac:dyDescent="0.25">
      <c r="A134" s="43">
        <v>11.5</v>
      </c>
      <c r="C134" s="73">
        <v>0.47</v>
      </c>
    </row>
    <row r="135" spans="1:3" x14ac:dyDescent="0.25">
      <c r="A135" s="43">
        <v>11.75</v>
      </c>
      <c r="C135" s="73">
        <v>0.48</v>
      </c>
    </row>
    <row r="136" spans="1:3" x14ac:dyDescent="0.25">
      <c r="A136" s="43">
        <v>12</v>
      </c>
      <c r="C136" s="73">
        <v>0.49</v>
      </c>
    </row>
    <row r="137" spans="1:3" x14ac:dyDescent="0.25">
      <c r="A137" s="43">
        <v>12.25</v>
      </c>
      <c r="C137" s="73">
        <v>0.5</v>
      </c>
    </row>
    <row r="138" spans="1:3" x14ac:dyDescent="0.25">
      <c r="A138" s="43">
        <v>12.5</v>
      </c>
      <c r="C138" s="73">
        <v>0.51</v>
      </c>
    </row>
    <row r="139" spans="1:3" x14ac:dyDescent="0.25">
      <c r="A139" s="43">
        <v>12.75</v>
      </c>
      <c r="C139" s="73">
        <v>0.52</v>
      </c>
    </row>
    <row r="140" spans="1:3" x14ac:dyDescent="0.25">
      <c r="A140" s="43">
        <v>13</v>
      </c>
      <c r="C140" s="73">
        <v>0.53</v>
      </c>
    </row>
    <row r="141" spans="1:3" x14ac:dyDescent="0.25">
      <c r="A141" s="43">
        <v>13.25</v>
      </c>
      <c r="C141" s="73">
        <v>0.54</v>
      </c>
    </row>
    <row r="142" spans="1:3" x14ac:dyDescent="0.25">
      <c r="A142" s="43">
        <v>13.5</v>
      </c>
      <c r="C142" s="73">
        <v>0.55000000000000004</v>
      </c>
    </row>
    <row r="143" spans="1:3" x14ac:dyDescent="0.25">
      <c r="A143" s="43">
        <v>13.75</v>
      </c>
      <c r="C143" s="73">
        <v>0.56000000000000005</v>
      </c>
    </row>
    <row r="144" spans="1:3" x14ac:dyDescent="0.25">
      <c r="A144" s="43">
        <v>14</v>
      </c>
      <c r="C144" s="73">
        <v>0.56999999999999995</v>
      </c>
    </row>
    <row r="145" spans="1:3" x14ac:dyDescent="0.25">
      <c r="A145" s="43">
        <v>14.25</v>
      </c>
      <c r="C145" s="73">
        <v>0.57999999999999996</v>
      </c>
    </row>
    <row r="146" spans="1:3" x14ac:dyDescent="0.25">
      <c r="A146" s="43">
        <v>14.5</v>
      </c>
      <c r="C146" s="73">
        <v>0.59</v>
      </c>
    </row>
    <row r="147" spans="1:3" x14ac:dyDescent="0.25">
      <c r="A147" s="43">
        <v>14.75</v>
      </c>
      <c r="C147" s="73">
        <v>0.6</v>
      </c>
    </row>
    <row r="148" spans="1:3" x14ac:dyDescent="0.25">
      <c r="A148" s="43">
        <v>15</v>
      </c>
      <c r="C148" s="73">
        <v>0.61</v>
      </c>
    </row>
    <row r="149" spans="1:3" x14ac:dyDescent="0.25">
      <c r="A149" s="43">
        <v>15.25</v>
      </c>
      <c r="C149" s="73">
        <v>0.62</v>
      </c>
    </row>
    <row r="150" spans="1:3" x14ac:dyDescent="0.25">
      <c r="A150" s="43">
        <v>15.5</v>
      </c>
      <c r="C150" s="73">
        <v>0.63</v>
      </c>
    </row>
    <row r="151" spans="1:3" x14ac:dyDescent="0.25">
      <c r="A151" s="43">
        <v>15.75</v>
      </c>
      <c r="C151" s="73">
        <v>0.64</v>
      </c>
    </row>
    <row r="152" spans="1:3" x14ac:dyDescent="0.25">
      <c r="A152" s="43">
        <v>16</v>
      </c>
      <c r="C152" s="73">
        <v>0.65</v>
      </c>
    </row>
    <row r="153" spans="1:3" x14ac:dyDescent="0.25">
      <c r="A153" s="43">
        <v>16.25</v>
      </c>
      <c r="C153" s="73">
        <v>0.66</v>
      </c>
    </row>
    <row r="154" spans="1:3" x14ac:dyDescent="0.25">
      <c r="A154" s="43">
        <v>16.5</v>
      </c>
      <c r="C154" s="73">
        <v>0.67</v>
      </c>
    </row>
    <row r="155" spans="1:3" x14ac:dyDescent="0.25">
      <c r="A155" s="43">
        <v>16.75</v>
      </c>
      <c r="C155" s="73">
        <v>0.68</v>
      </c>
    </row>
    <row r="156" spans="1:3" x14ac:dyDescent="0.25">
      <c r="A156" s="43">
        <v>17</v>
      </c>
      <c r="C156" s="73">
        <v>0.69</v>
      </c>
    </row>
    <row r="157" spans="1:3" x14ac:dyDescent="0.25">
      <c r="A157" s="43">
        <v>17.25</v>
      </c>
      <c r="C157" s="73">
        <v>0.7</v>
      </c>
    </row>
    <row r="158" spans="1:3" x14ac:dyDescent="0.25">
      <c r="A158" s="43">
        <v>17.5</v>
      </c>
      <c r="C158" s="73">
        <v>0.71</v>
      </c>
    </row>
    <row r="159" spans="1:3" x14ac:dyDescent="0.25">
      <c r="A159" s="43">
        <v>17.75</v>
      </c>
      <c r="C159" s="73">
        <v>0.72</v>
      </c>
    </row>
    <row r="160" spans="1:3" x14ac:dyDescent="0.25">
      <c r="A160" s="43">
        <v>18</v>
      </c>
      <c r="C160" s="73">
        <v>0.73</v>
      </c>
    </row>
    <row r="161" spans="1:3" x14ac:dyDescent="0.25">
      <c r="A161" s="43">
        <v>18.25</v>
      </c>
      <c r="C161" s="73">
        <v>0.74</v>
      </c>
    </row>
    <row r="162" spans="1:3" x14ac:dyDescent="0.25">
      <c r="A162" s="43">
        <v>18.5</v>
      </c>
      <c r="C162" s="73">
        <v>0.75</v>
      </c>
    </row>
    <row r="163" spans="1:3" x14ac:dyDescent="0.25">
      <c r="A163" s="43">
        <v>18.75</v>
      </c>
      <c r="C163" s="73">
        <v>0.76</v>
      </c>
    </row>
    <row r="164" spans="1:3" x14ac:dyDescent="0.25">
      <c r="A164" s="43">
        <v>19</v>
      </c>
      <c r="C164" s="73">
        <v>0.77</v>
      </c>
    </row>
    <row r="165" spans="1:3" x14ac:dyDescent="0.25">
      <c r="A165" s="43">
        <v>19.25</v>
      </c>
      <c r="C165" s="73">
        <v>0.78</v>
      </c>
    </row>
    <row r="166" spans="1:3" x14ac:dyDescent="0.25">
      <c r="A166" s="43">
        <v>19.5</v>
      </c>
      <c r="C166" s="73">
        <v>0.79</v>
      </c>
    </row>
    <row r="167" spans="1:3" x14ac:dyDescent="0.25">
      <c r="A167" s="43">
        <v>19.75</v>
      </c>
      <c r="C167" s="73">
        <v>0.8</v>
      </c>
    </row>
    <row r="168" spans="1:3" x14ac:dyDescent="0.25">
      <c r="A168" s="43">
        <v>20</v>
      </c>
      <c r="C168" s="73">
        <v>0.81</v>
      </c>
    </row>
    <row r="169" spans="1:3" x14ac:dyDescent="0.25">
      <c r="A169" s="43">
        <v>20.25</v>
      </c>
      <c r="C169" s="73">
        <v>0.82</v>
      </c>
    </row>
    <row r="170" spans="1:3" x14ac:dyDescent="0.25">
      <c r="A170" s="43">
        <v>20.5</v>
      </c>
      <c r="C170" s="73">
        <v>0.83</v>
      </c>
    </row>
    <row r="171" spans="1:3" x14ac:dyDescent="0.25">
      <c r="A171" s="43">
        <v>20.75</v>
      </c>
      <c r="C171" s="73">
        <v>0.84</v>
      </c>
    </row>
    <row r="172" spans="1:3" x14ac:dyDescent="0.25">
      <c r="A172" s="43">
        <v>21</v>
      </c>
      <c r="C172" s="73">
        <v>0.85</v>
      </c>
    </row>
    <row r="173" spans="1:3" x14ac:dyDescent="0.25">
      <c r="A173" s="43">
        <v>21.25</v>
      </c>
      <c r="C173" s="73">
        <v>0.86</v>
      </c>
    </row>
    <row r="174" spans="1:3" x14ac:dyDescent="0.25">
      <c r="A174" s="43">
        <v>21.5</v>
      </c>
      <c r="C174" s="73">
        <v>0.87</v>
      </c>
    </row>
    <row r="175" spans="1:3" x14ac:dyDescent="0.25">
      <c r="A175" s="43">
        <v>21.75</v>
      </c>
      <c r="C175" s="73">
        <v>0.88</v>
      </c>
    </row>
    <row r="176" spans="1:3" x14ac:dyDescent="0.25">
      <c r="A176" s="43">
        <v>22</v>
      </c>
      <c r="C176" s="73">
        <v>0.89</v>
      </c>
    </row>
    <row r="177" spans="1:3" x14ac:dyDescent="0.25">
      <c r="A177" s="43">
        <v>22.25</v>
      </c>
      <c r="C177" s="73">
        <v>0.9</v>
      </c>
    </row>
    <row r="178" spans="1:3" x14ac:dyDescent="0.25">
      <c r="A178" s="43">
        <v>22.5</v>
      </c>
      <c r="C178" s="73">
        <v>0.91</v>
      </c>
    </row>
    <row r="179" spans="1:3" x14ac:dyDescent="0.25">
      <c r="A179" s="43">
        <v>22.75</v>
      </c>
      <c r="C179" s="73">
        <v>0.92</v>
      </c>
    </row>
    <row r="180" spans="1:3" x14ac:dyDescent="0.25">
      <c r="A180" s="43">
        <v>23</v>
      </c>
      <c r="C180" s="73">
        <v>0.93</v>
      </c>
    </row>
    <row r="181" spans="1:3" x14ac:dyDescent="0.25">
      <c r="A181" s="43">
        <v>23.25</v>
      </c>
      <c r="C181" s="73">
        <v>0.94</v>
      </c>
    </row>
    <row r="182" spans="1:3" x14ac:dyDescent="0.25">
      <c r="A182" s="43">
        <v>23.5</v>
      </c>
      <c r="C182" s="73">
        <v>0.95</v>
      </c>
    </row>
    <row r="183" spans="1:3" x14ac:dyDescent="0.25">
      <c r="A183" s="43">
        <v>23.75</v>
      </c>
      <c r="C183" s="73">
        <v>0.96</v>
      </c>
    </row>
    <row r="184" spans="1:3" x14ac:dyDescent="0.25">
      <c r="A184" s="43">
        <v>24</v>
      </c>
      <c r="C184" s="73">
        <v>0.97</v>
      </c>
    </row>
    <row r="185" spans="1:3" x14ac:dyDescent="0.25">
      <c r="A185" s="9"/>
      <c r="C185" s="73">
        <v>0.98</v>
      </c>
    </row>
    <row r="186" spans="1:3" x14ac:dyDescent="0.25">
      <c r="A186" s="9"/>
      <c r="C186" s="73">
        <v>0.99</v>
      </c>
    </row>
    <row r="187" spans="1:3" x14ac:dyDescent="0.25">
      <c r="A187" s="9"/>
      <c r="C187" s="73">
        <v>1</v>
      </c>
    </row>
    <row r="188" spans="1:3" x14ac:dyDescent="0.25">
      <c r="A188" s="9"/>
    </row>
    <row r="189" spans="1:3" x14ac:dyDescent="0.25">
      <c r="A189" s="9"/>
    </row>
    <row r="190" spans="1:3" x14ac:dyDescent="0.25">
      <c r="A190" s="9"/>
    </row>
    <row r="191" spans="1:3" x14ac:dyDescent="0.25">
      <c r="A191" s="9"/>
    </row>
    <row r="192" spans="1:3"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sheetData>
  <sheetProtection selectLockedCells="1"/>
  <mergeCells count="16">
    <mergeCell ref="A54:N54"/>
    <mergeCell ref="M37:N38"/>
    <mergeCell ref="N27:N29"/>
    <mergeCell ref="N15:N17"/>
    <mergeCell ref="N19:N21"/>
    <mergeCell ref="N23:N25"/>
    <mergeCell ref="A50:H50"/>
    <mergeCell ref="A46:N46"/>
    <mergeCell ref="N11:N13"/>
    <mergeCell ref="F2:K2"/>
    <mergeCell ref="D5:G5"/>
    <mergeCell ref="I5:L5"/>
    <mergeCell ref="D6:G6"/>
    <mergeCell ref="I6:L6"/>
    <mergeCell ref="A9:K9"/>
    <mergeCell ref="F11:I11"/>
  </mergeCells>
  <conditionalFormatting sqref="K13:K43">
    <cfRule type="cellIs" dxfId="173" priority="1" stopIfTrue="1" operator="greaterThan">
      <formula>24</formula>
    </cfRule>
  </conditionalFormatting>
  <dataValidations count="5">
    <dataValidation type="textLength" operator="equal" allowBlank="1" showInputMessage="1" showErrorMessage="1" error="You must enter a 9 digit number." prompt="Enter your Employee Identification Number._x000a__x000a_If you do not know your number please contact Human Resources._x000a__x000a_" sqref="I5">
      <formula1>9</formula1>
    </dataValidation>
    <dataValidation type="list" showInputMessage="1" showErrorMessage="1" error="You must enter a valid account code.  Please see the payroll account codes worksheet or contact the Budget unit." prompt="You may select a valid account code from the drop down list or type your account code._x000a__x000a_To access the drop down list, left click on the cell, then left click on the small triangle that appears to the right of the cell._x000a_" sqref="M12 M16 M20 M24 M28">
      <formula1>cert</formula1>
    </dataValidation>
    <dataValidation type="decimal" allowBlank="1" showInputMessage="1" showErrorMessage="1" error="You must enter less than 24 hours." sqref="E13:J43 C13:C43">
      <formula1>0</formula1>
      <formula2>24</formula2>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30">
      <formula1>$A$88:$A$185</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22 M26">
      <formula1>$A$95:$A$192</formula1>
    </dataValidation>
  </dataValidations>
  <printOptions horizontalCentered="1" verticalCentered="1"/>
  <pageMargins left="0.25" right="0.25" top="0.3" bottom="0.3" header="0" footer="0"/>
  <pageSetup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2"/>
  <sheetViews>
    <sheetView showGridLines="0" zoomScale="85" zoomScaleNormal="85" workbookViewId="0">
      <selection activeCell="F2" sqref="F2:J2"/>
    </sheetView>
  </sheetViews>
  <sheetFormatPr defaultColWidth="9.140625" defaultRowHeight="15.75" x14ac:dyDescent="0.25"/>
  <cols>
    <col min="1" max="1" width="5.7109375" style="73" bestFit="1" customWidth="1"/>
    <col min="2" max="2" width="5.7109375" style="73" customWidth="1"/>
    <col min="3" max="7" width="15" style="73" customWidth="1"/>
    <col min="8" max="9" width="15" style="12" customWidth="1"/>
    <col min="10" max="10" width="11.140625" style="74" customWidth="1"/>
    <col min="11" max="11" width="5.140625" style="12" customWidth="1"/>
    <col min="12" max="12" width="6.42578125" style="12" customWidth="1"/>
    <col min="13" max="13" width="3.7109375" style="2" customWidth="1"/>
    <col min="14" max="16384" width="9.140625" style="12"/>
  </cols>
  <sheetData>
    <row r="1" spans="1:15" s="20" customFormat="1" ht="24" thickBot="1" x14ac:dyDescent="0.4">
      <c r="A1" s="204" t="s">
        <v>108</v>
      </c>
      <c r="B1" s="205"/>
      <c r="C1" s="205"/>
      <c r="D1" s="205"/>
      <c r="E1" s="205"/>
      <c r="F1" s="205"/>
      <c r="G1" s="205"/>
      <c r="H1" s="205"/>
      <c r="I1" s="205"/>
      <c r="J1" s="206"/>
    </row>
    <row r="2" spans="1:15" s="20" customFormat="1" ht="19.5" thickBot="1" x14ac:dyDescent="0.35">
      <c r="A2" s="207"/>
      <c r="B2" s="207"/>
      <c r="C2" s="207"/>
      <c r="D2" s="207"/>
      <c r="E2" s="75"/>
      <c r="F2" s="208"/>
      <c r="G2" s="208"/>
      <c r="H2" s="208"/>
      <c r="I2" s="208"/>
      <c r="J2" s="208"/>
    </row>
    <row r="3" spans="1:15" s="20" customFormat="1" ht="32.25" customHeight="1" thickBot="1" x14ac:dyDescent="0.3">
      <c r="A3" s="209" t="s">
        <v>0</v>
      </c>
      <c r="B3" s="210"/>
      <c r="C3" s="210"/>
      <c r="D3" s="210"/>
      <c r="E3" s="124"/>
      <c r="F3" s="211" t="s">
        <v>1</v>
      </c>
      <c r="G3" s="211"/>
      <c r="H3" s="212"/>
      <c r="I3" s="212"/>
      <c r="J3" s="212"/>
    </row>
    <row r="4" spans="1:15" s="20" customFormat="1" ht="19.5" thickBot="1" x14ac:dyDescent="0.35">
      <c r="A4" s="213"/>
      <c r="B4" s="214"/>
      <c r="C4" s="215" t="s">
        <v>97</v>
      </c>
      <c r="D4" s="216"/>
      <c r="E4" s="216"/>
      <c r="F4" s="216"/>
      <c r="G4" s="216"/>
      <c r="H4" s="216"/>
      <c r="I4" s="217"/>
      <c r="J4" s="123"/>
      <c r="N4"/>
    </row>
    <row r="5" spans="1:15" s="20" customFormat="1" ht="32.25" thickBot="1" x14ac:dyDescent="0.3">
      <c r="A5" s="58" t="s">
        <v>14</v>
      </c>
      <c r="B5" s="58" t="s">
        <v>15</v>
      </c>
      <c r="C5" s="122" t="s">
        <v>96</v>
      </c>
      <c r="D5" s="122" t="s">
        <v>95</v>
      </c>
      <c r="E5" s="122" t="s">
        <v>94</v>
      </c>
      <c r="F5" s="130" t="s">
        <v>93</v>
      </c>
      <c r="G5" s="130" t="s">
        <v>92</v>
      </c>
      <c r="H5" s="122" t="s">
        <v>91</v>
      </c>
      <c r="I5" s="122" t="s">
        <v>90</v>
      </c>
      <c r="J5" s="121" t="s">
        <v>18</v>
      </c>
    </row>
    <row r="6" spans="1:15" s="20" customFormat="1" ht="20.100000000000001" customHeight="1" x14ac:dyDescent="0.25">
      <c r="A6" s="158" t="s">
        <v>2</v>
      </c>
      <c r="B6" s="177">
        <v>1</v>
      </c>
      <c r="C6" s="135"/>
      <c r="D6" s="135"/>
      <c r="E6" s="135"/>
      <c r="F6" s="119"/>
      <c r="G6" s="119"/>
      <c r="H6" s="135"/>
      <c r="I6" s="136"/>
      <c r="J6" s="140">
        <f>SUM(C6:I6)</f>
        <v>0</v>
      </c>
    </row>
    <row r="7" spans="1:15" s="20" customFormat="1" ht="20.100000000000001" customHeight="1" x14ac:dyDescent="0.25">
      <c r="A7" s="158" t="s">
        <v>2</v>
      </c>
      <c r="B7" s="180">
        <v>2</v>
      </c>
      <c r="C7" s="135"/>
      <c r="D7" s="135"/>
      <c r="E7" s="135"/>
      <c r="F7" s="119"/>
      <c r="G7" s="119"/>
      <c r="H7" s="135"/>
      <c r="I7" s="136"/>
      <c r="J7" s="140">
        <f t="shared" ref="J7:J34" si="0">SUM(C7:I7)</f>
        <v>0</v>
      </c>
    </row>
    <row r="8" spans="1:15" s="20" customFormat="1" ht="20.100000000000001" customHeight="1" x14ac:dyDescent="0.25">
      <c r="A8" s="7" t="s">
        <v>3</v>
      </c>
      <c r="B8" s="82">
        <v>3</v>
      </c>
      <c r="C8" s="155"/>
      <c r="D8" s="155"/>
      <c r="E8" s="155"/>
      <c r="F8" s="119"/>
      <c r="G8" s="119"/>
      <c r="H8" s="155"/>
      <c r="I8" s="154"/>
      <c r="J8" s="164">
        <f t="shared" si="0"/>
        <v>0</v>
      </c>
    </row>
    <row r="9" spans="1:15" s="20" customFormat="1" ht="20.100000000000001" customHeight="1" x14ac:dyDescent="0.25">
      <c r="A9" s="7" t="s">
        <v>4</v>
      </c>
      <c r="B9" s="82">
        <v>4</v>
      </c>
      <c r="C9" s="155"/>
      <c r="D9" s="155"/>
      <c r="E9" s="155"/>
      <c r="F9" s="119"/>
      <c r="G9" s="119"/>
      <c r="H9" s="155"/>
      <c r="I9" s="154"/>
      <c r="J9" s="164">
        <f t="shared" si="0"/>
        <v>0</v>
      </c>
      <c r="M9"/>
      <c r="O9"/>
    </row>
    <row r="10" spans="1:15" s="20" customFormat="1" ht="20.100000000000001" customHeight="1" x14ac:dyDescent="0.25">
      <c r="A10" s="7" t="s">
        <v>5</v>
      </c>
      <c r="B10" s="82">
        <v>5</v>
      </c>
      <c r="C10" s="155"/>
      <c r="D10" s="155"/>
      <c r="E10" s="155"/>
      <c r="F10" s="119"/>
      <c r="G10" s="119"/>
      <c r="H10" s="155"/>
      <c r="I10" s="154"/>
      <c r="J10" s="164">
        <f t="shared" si="0"/>
        <v>0</v>
      </c>
    </row>
    <row r="11" spans="1:15" s="20" customFormat="1" ht="20.100000000000001" customHeight="1" x14ac:dyDescent="0.25">
      <c r="A11" s="7" t="s">
        <v>16</v>
      </c>
      <c r="B11" s="82">
        <v>6</v>
      </c>
      <c r="C11" s="155"/>
      <c r="D11" s="155"/>
      <c r="E11" s="155"/>
      <c r="F11" s="119"/>
      <c r="G11" s="119"/>
      <c r="H11" s="155"/>
      <c r="I11" s="154"/>
      <c r="J11" s="164">
        <f t="shared" si="0"/>
        <v>0</v>
      </c>
    </row>
    <row r="12" spans="1:15" s="20" customFormat="1" ht="20.100000000000001" customHeight="1" x14ac:dyDescent="0.25">
      <c r="A12" s="7" t="s">
        <v>6</v>
      </c>
      <c r="B12" s="82">
        <v>7</v>
      </c>
      <c r="C12" s="155"/>
      <c r="D12" s="155"/>
      <c r="E12" s="155"/>
      <c r="F12" s="119"/>
      <c r="G12" s="119"/>
      <c r="H12" s="155"/>
      <c r="I12" s="154"/>
      <c r="J12" s="164">
        <f t="shared" si="0"/>
        <v>0</v>
      </c>
    </row>
    <row r="13" spans="1:15" s="20" customFormat="1" ht="20.100000000000001" customHeight="1" x14ac:dyDescent="0.25">
      <c r="A13" s="131" t="s">
        <v>2</v>
      </c>
      <c r="B13" s="180">
        <v>8</v>
      </c>
      <c r="C13" s="135"/>
      <c r="D13" s="135"/>
      <c r="E13" s="135"/>
      <c r="F13" s="119"/>
      <c r="G13" s="119"/>
      <c r="H13" s="135"/>
      <c r="I13" s="136"/>
      <c r="J13" s="140">
        <f t="shared" si="0"/>
        <v>0</v>
      </c>
    </row>
    <row r="14" spans="1:15" s="20" customFormat="1" ht="20.100000000000001" customHeight="1" x14ac:dyDescent="0.25">
      <c r="A14" s="131" t="s">
        <v>2</v>
      </c>
      <c r="B14" s="180">
        <v>9</v>
      </c>
      <c r="C14" s="135"/>
      <c r="D14" s="135"/>
      <c r="E14" s="135"/>
      <c r="F14" s="119"/>
      <c r="G14" s="119"/>
      <c r="H14" s="135"/>
      <c r="I14" s="136"/>
      <c r="J14" s="140">
        <f t="shared" si="0"/>
        <v>0</v>
      </c>
    </row>
    <row r="15" spans="1:15" s="20" customFormat="1" ht="20.100000000000001" customHeight="1" x14ac:dyDescent="0.25">
      <c r="A15" s="7" t="s">
        <v>3</v>
      </c>
      <c r="B15" s="82">
        <v>10</v>
      </c>
      <c r="C15" s="155"/>
      <c r="D15" s="155"/>
      <c r="E15" s="155"/>
      <c r="F15" s="119"/>
      <c r="G15" s="119"/>
      <c r="H15" s="155"/>
      <c r="I15" s="154"/>
      <c r="J15" s="164">
        <f t="shared" si="0"/>
        <v>0</v>
      </c>
    </row>
    <row r="16" spans="1:15" s="20" customFormat="1" ht="20.100000000000001" customHeight="1" x14ac:dyDescent="0.25">
      <c r="A16" s="7" t="s">
        <v>4</v>
      </c>
      <c r="B16" s="82">
        <v>11</v>
      </c>
      <c r="C16" s="155"/>
      <c r="D16" s="155"/>
      <c r="E16" s="155"/>
      <c r="F16" s="119"/>
      <c r="G16" s="119"/>
      <c r="H16" s="155"/>
      <c r="I16" s="154"/>
      <c r="J16" s="164">
        <f t="shared" si="0"/>
        <v>0</v>
      </c>
    </row>
    <row r="17" spans="1:10" s="20" customFormat="1" ht="20.100000000000001" customHeight="1" x14ac:dyDescent="0.25">
      <c r="A17" s="8" t="s">
        <v>5</v>
      </c>
      <c r="B17" s="82">
        <v>12</v>
      </c>
      <c r="C17" s="155"/>
      <c r="D17" s="155"/>
      <c r="E17" s="155"/>
      <c r="F17" s="119"/>
      <c r="G17" s="119"/>
      <c r="H17" s="155"/>
      <c r="I17" s="154"/>
      <c r="J17" s="164">
        <f t="shared" si="0"/>
        <v>0</v>
      </c>
    </row>
    <row r="18" spans="1:10" s="20" customFormat="1" ht="20.100000000000001" customHeight="1" x14ac:dyDescent="0.25">
      <c r="A18" s="7" t="s">
        <v>16</v>
      </c>
      <c r="B18" s="82">
        <v>13</v>
      </c>
      <c r="C18" s="155"/>
      <c r="D18" s="155"/>
      <c r="E18" s="155"/>
      <c r="F18" s="119"/>
      <c r="G18" s="119"/>
      <c r="H18" s="155"/>
      <c r="I18" s="154"/>
      <c r="J18" s="164">
        <f t="shared" si="0"/>
        <v>0</v>
      </c>
    </row>
    <row r="19" spans="1:10" s="20" customFormat="1" ht="20.100000000000001" customHeight="1" x14ac:dyDescent="0.25">
      <c r="A19" s="7" t="s">
        <v>6</v>
      </c>
      <c r="B19" s="82">
        <v>14</v>
      </c>
      <c r="C19" s="155"/>
      <c r="D19" s="155"/>
      <c r="E19" s="155"/>
      <c r="F19" s="119"/>
      <c r="G19" s="119"/>
      <c r="H19" s="155"/>
      <c r="I19" s="154"/>
      <c r="J19" s="164">
        <f t="shared" si="0"/>
        <v>0</v>
      </c>
    </row>
    <row r="20" spans="1:10" s="20" customFormat="1" ht="20.100000000000001" customHeight="1" x14ac:dyDescent="0.25">
      <c r="A20" s="131" t="s">
        <v>2</v>
      </c>
      <c r="B20" s="180">
        <v>15</v>
      </c>
      <c r="C20" s="135"/>
      <c r="D20" s="135"/>
      <c r="E20" s="135"/>
      <c r="F20" s="119"/>
      <c r="G20" s="119"/>
      <c r="H20" s="135"/>
      <c r="I20" s="136"/>
      <c r="J20" s="140">
        <f t="shared" si="0"/>
        <v>0</v>
      </c>
    </row>
    <row r="21" spans="1:10" s="20" customFormat="1" ht="20.100000000000001" customHeight="1" x14ac:dyDescent="0.25">
      <c r="A21" s="131" t="s">
        <v>2</v>
      </c>
      <c r="B21" s="180">
        <v>16</v>
      </c>
      <c r="C21" s="135"/>
      <c r="D21" s="135"/>
      <c r="E21" s="135"/>
      <c r="F21" s="119"/>
      <c r="G21" s="119"/>
      <c r="H21" s="135"/>
      <c r="I21" s="136"/>
      <c r="J21" s="140">
        <f t="shared" si="0"/>
        <v>0</v>
      </c>
    </row>
    <row r="22" spans="1:10" s="20" customFormat="1" ht="20.100000000000001" customHeight="1" x14ac:dyDescent="0.25">
      <c r="A22" s="133" t="s">
        <v>3</v>
      </c>
      <c r="B22" s="183">
        <v>17</v>
      </c>
      <c r="C22" s="137"/>
      <c r="D22" s="137"/>
      <c r="E22" s="137"/>
      <c r="F22" s="119"/>
      <c r="G22" s="119"/>
      <c r="H22" s="137"/>
      <c r="I22" s="138"/>
      <c r="J22" s="139">
        <f t="shared" si="0"/>
        <v>0</v>
      </c>
    </row>
    <row r="23" spans="1:10" s="20" customFormat="1" ht="20.100000000000001" customHeight="1" x14ac:dyDescent="0.25">
      <c r="A23" s="7" t="s">
        <v>4</v>
      </c>
      <c r="B23" s="82">
        <v>18</v>
      </c>
      <c r="C23" s="155"/>
      <c r="D23" s="155"/>
      <c r="E23" s="155"/>
      <c r="F23" s="119"/>
      <c r="G23" s="119"/>
      <c r="H23" s="155"/>
      <c r="I23" s="154"/>
      <c r="J23" s="164">
        <f t="shared" si="0"/>
        <v>0</v>
      </c>
    </row>
    <row r="24" spans="1:10" s="20" customFormat="1" ht="20.100000000000001" customHeight="1" x14ac:dyDescent="0.25">
      <c r="A24" s="7" t="s">
        <v>5</v>
      </c>
      <c r="B24" s="82">
        <v>19</v>
      </c>
      <c r="C24" s="155"/>
      <c r="D24" s="155"/>
      <c r="E24" s="155"/>
      <c r="F24" s="119"/>
      <c r="G24" s="119"/>
      <c r="H24" s="155"/>
      <c r="I24" s="154"/>
      <c r="J24" s="164">
        <f t="shared" si="0"/>
        <v>0</v>
      </c>
    </row>
    <row r="25" spans="1:10" s="20" customFormat="1" ht="20.100000000000001" customHeight="1" x14ac:dyDescent="0.25">
      <c r="A25" s="7" t="s">
        <v>16</v>
      </c>
      <c r="B25" s="82">
        <v>20</v>
      </c>
      <c r="C25" s="155"/>
      <c r="D25" s="155"/>
      <c r="E25" s="155"/>
      <c r="F25" s="119"/>
      <c r="G25" s="119"/>
      <c r="H25" s="155"/>
      <c r="I25" s="154"/>
      <c r="J25" s="164">
        <f t="shared" si="0"/>
        <v>0</v>
      </c>
    </row>
    <row r="26" spans="1:10" s="20" customFormat="1" ht="20.100000000000001" customHeight="1" x14ac:dyDescent="0.25">
      <c r="A26" s="7" t="s">
        <v>6</v>
      </c>
      <c r="B26" s="82">
        <v>21</v>
      </c>
      <c r="C26" s="155"/>
      <c r="D26" s="155"/>
      <c r="E26" s="155"/>
      <c r="F26" s="119"/>
      <c r="G26" s="119"/>
      <c r="H26" s="155"/>
      <c r="I26" s="154"/>
      <c r="J26" s="164">
        <f t="shared" si="0"/>
        <v>0</v>
      </c>
    </row>
    <row r="27" spans="1:10" s="20" customFormat="1" ht="20.100000000000001" customHeight="1" x14ac:dyDescent="0.25">
      <c r="A27" s="131" t="s">
        <v>2</v>
      </c>
      <c r="B27" s="180">
        <v>22</v>
      </c>
      <c r="C27" s="135"/>
      <c r="D27" s="135"/>
      <c r="E27" s="135"/>
      <c r="F27" s="119"/>
      <c r="G27" s="119"/>
      <c r="H27" s="135"/>
      <c r="I27" s="136"/>
      <c r="J27" s="140">
        <f t="shared" si="0"/>
        <v>0</v>
      </c>
    </row>
    <row r="28" spans="1:10" s="20" customFormat="1" ht="20.100000000000001" customHeight="1" x14ac:dyDescent="0.25">
      <c r="A28" s="131" t="s">
        <v>2</v>
      </c>
      <c r="B28" s="180">
        <v>23</v>
      </c>
      <c r="C28" s="135"/>
      <c r="D28" s="135"/>
      <c r="E28" s="135"/>
      <c r="F28" s="119"/>
      <c r="G28" s="119"/>
      <c r="H28" s="135"/>
      <c r="I28" s="136"/>
      <c r="J28" s="140">
        <f t="shared" si="0"/>
        <v>0</v>
      </c>
    </row>
    <row r="29" spans="1:10" s="20" customFormat="1" ht="20.100000000000001" customHeight="1" x14ac:dyDescent="0.25">
      <c r="A29" s="7" t="s">
        <v>3</v>
      </c>
      <c r="B29" s="82">
        <v>24</v>
      </c>
      <c r="C29" s="155"/>
      <c r="D29" s="155"/>
      <c r="E29" s="155"/>
      <c r="F29" s="119"/>
      <c r="G29" s="119"/>
      <c r="H29" s="155"/>
      <c r="I29" s="154"/>
      <c r="J29" s="164">
        <f t="shared" si="0"/>
        <v>0</v>
      </c>
    </row>
    <row r="30" spans="1:10" s="20" customFormat="1" ht="20.100000000000001" customHeight="1" x14ac:dyDescent="0.25">
      <c r="A30" s="7" t="s">
        <v>4</v>
      </c>
      <c r="B30" s="82">
        <v>25</v>
      </c>
      <c r="C30" s="155"/>
      <c r="D30" s="155"/>
      <c r="E30" s="155"/>
      <c r="F30" s="119"/>
      <c r="G30" s="119"/>
      <c r="H30" s="155"/>
      <c r="I30" s="154"/>
      <c r="J30" s="164">
        <f t="shared" si="0"/>
        <v>0</v>
      </c>
    </row>
    <row r="31" spans="1:10" s="20" customFormat="1" ht="20.100000000000001" customHeight="1" x14ac:dyDescent="0.25">
      <c r="A31" s="7" t="s">
        <v>5</v>
      </c>
      <c r="B31" s="82">
        <v>26</v>
      </c>
      <c r="C31" s="155"/>
      <c r="D31" s="155"/>
      <c r="E31" s="155"/>
      <c r="F31" s="119"/>
      <c r="G31" s="119"/>
      <c r="H31" s="155"/>
      <c r="I31" s="154"/>
      <c r="J31" s="164">
        <f t="shared" si="0"/>
        <v>0</v>
      </c>
    </row>
    <row r="32" spans="1:10" s="20" customFormat="1" ht="20.100000000000001" customHeight="1" x14ac:dyDescent="0.25">
      <c r="A32" s="7" t="s">
        <v>16</v>
      </c>
      <c r="B32" s="82">
        <v>27</v>
      </c>
      <c r="C32" s="155"/>
      <c r="D32" s="155"/>
      <c r="E32" s="155"/>
      <c r="F32" s="119"/>
      <c r="G32" s="119"/>
      <c r="H32" s="155"/>
      <c r="I32" s="154"/>
      <c r="J32" s="164">
        <f t="shared" si="0"/>
        <v>0</v>
      </c>
    </row>
    <row r="33" spans="1:15" s="20" customFormat="1" ht="20.100000000000001" customHeight="1" x14ac:dyDescent="0.25">
      <c r="A33" s="7" t="s">
        <v>6</v>
      </c>
      <c r="B33" s="82">
        <v>28</v>
      </c>
      <c r="C33" s="155"/>
      <c r="D33" s="155"/>
      <c r="E33" s="155"/>
      <c r="F33" s="119"/>
      <c r="G33" s="119"/>
      <c r="H33" s="155"/>
      <c r="I33" s="154"/>
      <c r="J33" s="164">
        <f t="shared" si="0"/>
        <v>0</v>
      </c>
    </row>
    <row r="34" spans="1:15" s="20" customFormat="1" ht="20.100000000000001" customHeight="1" thickBot="1" x14ac:dyDescent="0.3">
      <c r="A34" s="131" t="s">
        <v>2</v>
      </c>
      <c r="B34" s="180">
        <v>29</v>
      </c>
      <c r="C34" s="135"/>
      <c r="D34" s="135"/>
      <c r="E34" s="135"/>
      <c r="F34" s="119"/>
      <c r="G34" s="119"/>
      <c r="H34" s="135"/>
      <c r="I34" s="136"/>
      <c r="J34" s="140">
        <f t="shared" si="0"/>
        <v>0</v>
      </c>
    </row>
    <row r="35" spans="1:15" ht="16.5" thickBot="1" x14ac:dyDescent="0.3">
      <c r="A35" s="202" t="s">
        <v>101</v>
      </c>
      <c r="B35" s="203"/>
      <c r="C35" s="153">
        <f>SUM(C6:C34)</f>
        <v>0</v>
      </c>
      <c r="D35" s="153">
        <f>SUM(D6:D34)</f>
        <v>0</v>
      </c>
      <c r="E35" s="153">
        <f>SUM(E6:E34)</f>
        <v>0</v>
      </c>
      <c r="F35" s="125"/>
      <c r="G35" s="125"/>
      <c r="H35" s="153">
        <f>SUM(H6:H34)</f>
        <v>0</v>
      </c>
      <c r="I35" s="153">
        <f>SUM(I6:I34)</f>
        <v>0</v>
      </c>
      <c r="J35" s="144">
        <f>SUM(J6:J34)</f>
        <v>0</v>
      </c>
    </row>
    <row r="36" spans="1:15" x14ac:dyDescent="0.25">
      <c r="A36" s="2"/>
    </row>
    <row r="37" spans="1:15" x14ac:dyDescent="0.25">
      <c r="A37" s="2"/>
    </row>
    <row r="38" spans="1:15" x14ac:dyDescent="0.25">
      <c r="A38" s="2"/>
    </row>
    <row r="39" spans="1:15" x14ac:dyDescent="0.25">
      <c r="A39" s="2"/>
    </row>
    <row r="40" spans="1:15" x14ac:dyDescent="0.25">
      <c r="A40" s="2"/>
    </row>
    <row r="41" spans="1:15" x14ac:dyDescent="0.25">
      <c r="A41" s="2"/>
    </row>
    <row r="42" spans="1:15" x14ac:dyDescent="0.25">
      <c r="A42" s="2"/>
    </row>
    <row r="43" spans="1:15" x14ac:dyDescent="0.25">
      <c r="A43" s="2"/>
    </row>
    <row r="44" spans="1:15" x14ac:dyDescent="0.25">
      <c r="A44" s="2"/>
    </row>
    <row r="45" spans="1:15" s="73" customFormat="1" x14ac:dyDescent="0.25">
      <c r="A45" s="2"/>
      <c r="H45" s="12"/>
      <c r="I45" s="12"/>
      <c r="J45" s="74"/>
      <c r="K45" s="12"/>
      <c r="L45" s="12"/>
      <c r="M45" s="2"/>
      <c r="N45" s="12"/>
      <c r="O45" s="12"/>
    </row>
    <row r="46" spans="1:15" s="73" customFormat="1" x14ac:dyDescent="0.25">
      <c r="A46" s="2"/>
      <c r="H46" s="12"/>
      <c r="I46" s="12"/>
      <c r="J46" s="74"/>
      <c r="K46" s="12"/>
      <c r="L46" s="12"/>
      <c r="M46" s="2"/>
      <c r="N46" s="12"/>
      <c r="O46" s="12"/>
    </row>
    <row r="47" spans="1:15" s="73" customFormat="1" x14ac:dyDescent="0.25">
      <c r="A47" s="2"/>
      <c r="H47" s="12"/>
      <c r="I47" s="12"/>
      <c r="J47" s="74"/>
      <c r="K47" s="12"/>
      <c r="L47" s="12"/>
      <c r="M47" s="2"/>
      <c r="N47" s="12"/>
      <c r="O47" s="12"/>
    </row>
    <row r="48" spans="1:15" s="73" customFormat="1" x14ac:dyDescent="0.25">
      <c r="A48" s="2"/>
      <c r="H48" s="12"/>
      <c r="I48" s="12"/>
      <c r="J48" s="74"/>
      <c r="K48" s="12"/>
      <c r="L48" s="12"/>
      <c r="M48" s="2"/>
      <c r="N48" s="12"/>
      <c r="O48" s="12"/>
    </row>
    <row r="62" spans="1:7" x14ac:dyDescent="0.25">
      <c r="C62" s="9">
        <v>24</v>
      </c>
      <c r="D62" s="9"/>
      <c r="E62" s="9"/>
      <c r="F62" s="9"/>
      <c r="G62" s="9"/>
    </row>
    <row r="64" spans="1:7" x14ac:dyDescent="0.25">
      <c r="A64" s="42"/>
    </row>
    <row r="65" spans="1:15" s="73" customFormat="1" x14ac:dyDescent="0.25">
      <c r="A65" s="43">
        <v>0</v>
      </c>
      <c r="C65" s="73">
        <v>0.01</v>
      </c>
      <c r="H65" s="12"/>
      <c r="I65" s="12"/>
      <c r="J65" s="74"/>
      <c r="K65" s="12"/>
      <c r="L65" s="12"/>
      <c r="M65" s="2"/>
      <c r="N65" s="12"/>
      <c r="O65" s="12"/>
    </row>
    <row r="66" spans="1:15" s="73" customFormat="1" x14ac:dyDescent="0.25">
      <c r="A66" s="43">
        <v>0.25</v>
      </c>
      <c r="C66" s="73">
        <v>0.02</v>
      </c>
      <c r="H66" s="12"/>
      <c r="I66" s="12"/>
      <c r="J66" s="74"/>
      <c r="K66" s="12"/>
      <c r="L66" s="12"/>
      <c r="M66" s="2"/>
      <c r="N66" s="12"/>
      <c r="O66" s="12"/>
    </row>
    <row r="67" spans="1:15" s="73" customFormat="1" x14ac:dyDescent="0.25">
      <c r="A67" s="43">
        <v>0.5</v>
      </c>
      <c r="C67" s="73">
        <v>0.03</v>
      </c>
      <c r="H67" s="12"/>
      <c r="I67" s="12"/>
      <c r="J67" s="74"/>
      <c r="K67" s="12"/>
      <c r="L67" s="12"/>
      <c r="M67" s="2"/>
      <c r="N67" s="12"/>
      <c r="O67" s="12"/>
    </row>
    <row r="68" spans="1:15" s="73" customFormat="1" x14ac:dyDescent="0.25">
      <c r="A68" s="43">
        <v>0.75</v>
      </c>
      <c r="C68" s="73">
        <v>0.04</v>
      </c>
      <c r="H68" s="12"/>
      <c r="I68" s="12"/>
      <c r="J68" s="74"/>
      <c r="K68" s="12"/>
      <c r="L68" s="12"/>
      <c r="M68" s="2"/>
      <c r="N68" s="12"/>
      <c r="O68" s="12"/>
    </row>
    <row r="69" spans="1:15" s="73" customFormat="1" x14ac:dyDescent="0.25">
      <c r="A69" s="43">
        <v>1</v>
      </c>
      <c r="C69" s="73">
        <v>0.05</v>
      </c>
      <c r="H69" s="12"/>
      <c r="I69" s="12"/>
      <c r="J69" s="74"/>
      <c r="K69" s="12"/>
      <c r="L69" s="12"/>
      <c r="M69" s="2"/>
      <c r="N69" s="12"/>
      <c r="O69" s="12"/>
    </row>
    <row r="70" spans="1:15" s="73" customFormat="1" x14ac:dyDescent="0.25">
      <c r="A70" s="43">
        <v>1.25</v>
      </c>
      <c r="C70" s="73">
        <v>0.06</v>
      </c>
      <c r="H70" s="12"/>
      <c r="I70" s="12"/>
      <c r="J70" s="74"/>
      <c r="K70" s="12"/>
      <c r="L70" s="12"/>
      <c r="M70" s="2"/>
      <c r="N70" s="12"/>
      <c r="O70" s="12"/>
    </row>
    <row r="71" spans="1:15" s="73" customFormat="1" x14ac:dyDescent="0.25">
      <c r="A71" s="43">
        <v>1.5</v>
      </c>
      <c r="C71" s="73">
        <v>7.0000000000000007E-2</v>
      </c>
      <c r="H71" s="12"/>
      <c r="I71" s="12"/>
      <c r="J71" s="74"/>
      <c r="K71" s="12"/>
      <c r="L71" s="12"/>
      <c r="M71" s="2"/>
      <c r="N71" s="12"/>
      <c r="O71" s="12"/>
    </row>
    <row r="72" spans="1:15" s="73" customFormat="1" x14ac:dyDescent="0.25">
      <c r="A72" s="43">
        <v>1.75</v>
      </c>
      <c r="C72" s="73">
        <v>0.08</v>
      </c>
      <c r="H72" s="12"/>
      <c r="I72" s="12"/>
      <c r="J72" s="74"/>
      <c r="K72" s="12"/>
      <c r="L72" s="12"/>
      <c r="M72" s="2"/>
      <c r="N72" s="12"/>
      <c r="O72" s="12"/>
    </row>
    <row r="73" spans="1:15" s="73" customFormat="1" x14ac:dyDescent="0.25">
      <c r="A73" s="43">
        <v>2</v>
      </c>
      <c r="C73" s="73">
        <v>0.09</v>
      </c>
      <c r="H73" s="12"/>
      <c r="I73" s="12"/>
      <c r="J73" s="74"/>
      <c r="K73" s="12"/>
      <c r="L73" s="12"/>
      <c r="M73" s="2"/>
      <c r="N73" s="12"/>
      <c r="O73" s="12"/>
    </row>
    <row r="74" spans="1:15" s="73" customFormat="1" x14ac:dyDescent="0.25">
      <c r="A74" s="43">
        <v>2.25</v>
      </c>
      <c r="C74" s="73">
        <v>0.1</v>
      </c>
      <c r="H74" s="12"/>
      <c r="I74" s="12"/>
      <c r="J74" s="74"/>
      <c r="K74" s="12"/>
      <c r="L74" s="12"/>
      <c r="M74" s="2"/>
      <c r="N74" s="12"/>
      <c r="O74" s="12"/>
    </row>
    <row r="75" spans="1:15" s="73" customFormat="1" x14ac:dyDescent="0.25">
      <c r="A75" s="43">
        <v>2.5</v>
      </c>
      <c r="C75" s="73">
        <v>0.11</v>
      </c>
      <c r="H75" s="12"/>
      <c r="I75" s="12"/>
      <c r="J75" s="74"/>
      <c r="K75" s="12"/>
      <c r="L75" s="12"/>
      <c r="M75" s="2"/>
      <c r="N75" s="12"/>
      <c r="O75" s="12"/>
    </row>
    <row r="76" spans="1:15" s="73" customFormat="1" x14ac:dyDescent="0.25">
      <c r="A76" s="43">
        <v>2.75</v>
      </c>
      <c r="C76" s="73">
        <v>0.12</v>
      </c>
      <c r="H76" s="12"/>
      <c r="I76" s="12"/>
      <c r="J76" s="74"/>
      <c r="K76" s="12"/>
      <c r="L76" s="12"/>
      <c r="M76" s="2"/>
      <c r="N76" s="12"/>
      <c r="O76" s="12"/>
    </row>
    <row r="77" spans="1:15" s="73" customFormat="1" x14ac:dyDescent="0.25">
      <c r="A77" s="43">
        <v>3</v>
      </c>
      <c r="C77" s="73">
        <v>0.13</v>
      </c>
      <c r="H77" s="12"/>
      <c r="I77" s="12"/>
      <c r="J77" s="74"/>
      <c r="K77" s="12"/>
      <c r="L77" s="12"/>
      <c r="M77" s="2"/>
      <c r="N77" s="12"/>
      <c r="O77" s="12"/>
    </row>
    <row r="78" spans="1:15" s="73" customFormat="1" x14ac:dyDescent="0.25">
      <c r="A78" s="43">
        <v>3.25</v>
      </c>
      <c r="C78" s="73">
        <v>0.14000000000000001</v>
      </c>
      <c r="H78" s="12"/>
      <c r="I78" s="12"/>
      <c r="J78" s="74"/>
      <c r="K78" s="12"/>
      <c r="L78" s="12"/>
      <c r="M78" s="2"/>
      <c r="N78" s="12"/>
      <c r="O78" s="12"/>
    </row>
    <row r="79" spans="1:15" s="73" customFormat="1" x14ac:dyDescent="0.25">
      <c r="A79" s="43">
        <v>3.5</v>
      </c>
      <c r="C79" s="73">
        <v>0.15</v>
      </c>
      <c r="H79" s="12"/>
      <c r="I79" s="12"/>
      <c r="J79" s="74"/>
      <c r="K79" s="12"/>
      <c r="L79" s="12"/>
      <c r="M79" s="2"/>
      <c r="N79" s="12"/>
      <c r="O79" s="12"/>
    </row>
    <row r="80" spans="1:15" s="73" customFormat="1" x14ac:dyDescent="0.25">
      <c r="A80" s="43">
        <v>3.75</v>
      </c>
      <c r="C80" s="73">
        <v>0.16</v>
      </c>
      <c r="H80" s="12"/>
      <c r="I80" s="12"/>
      <c r="J80" s="74"/>
      <c r="K80" s="12"/>
      <c r="L80" s="12"/>
      <c r="M80" s="2"/>
      <c r="N80" s="12"/>
      <c r="O80" s="12"/>
    </row>
    <row r="81" spans="1:15" s="73" customFormat="1" x14ac:dyDescent="0.25">
      <c r="A81" s="43">
        <v>4</v>
      </c>
      <c r="C81" s="73">
        <v>0.17</v>
      </c>
      <c r="H81" s="12"/>
      <c r="I81" s="12"/>
      <c r="J81" s="74"/>
      <c r="K81" s="12"/>
      <c r="L81" s="12"/>
      <c r="M81" s="2"/>
      <c r="N81" s="12"/>
      <c r="O81" s="12"/>
    </row>
    <row r="82" spans="1:15" s="73" customFormat="1" x14ac:dyDescent="0.25">
      <c r="A82" s="43">
        <v>4.25</v>
      </c>
      <c r="C82" s="73">
        <v>0.18</v>
      </c>
      <c r="H82" s="12"/>
      <c r="I82" s="12"/>
      <c r="J82" s="74"/>
      <c r="K82" s="12"/>
      <c r="L82" s="12"/>
      <c r="M82" s="2"/>
      <c r="N82" s="12"/>
      <c r="O82" s="12"/>
    </row>
    <row r="83" spans="1:15" s="73" customFormat="1" x14ac:dyDescent="0.25">
      <c r="A83" s="43">
        <v>4.5</v>
      </c>
      <c r="C83" s="73">
        <v>0.19</v>
      </c>
      <c r="H83" s="12"/>
      <c r="I83" s="12"/>
      <c r="J83" s="74"/>
      <c r="K83" s="12"/>
      <c r="L83" s="12"/>
      <c r="M83" s="2"/>
      <c r="N83" s="12"/>
      <c r="O83" s="12"/>
    </row>
    <row r="84" spans="1:15" s="73" customFormat="1" x14ac:dyDescent="0.25">
      <c r="A84" s="43">
        <v>4.75</v>
      </c>
      <c r="C84" s="73">
        <v>0.2</v>
      </c>
      <c r="H84" s="12"/>
      <c r="I84" s="12"/>
      <c r="J84" s="74"/>
      <c r="K84" s="12"/>
      <c r="L84" s="12"/>
      <c r="M84" s="2"/>
      <c r="N84" s="12"/>
      <c r="O84" s="12"/>
    </row>
    <row r="85" spans="1:15" s="73" customFormat="1" x14ac:dyDescent="0.25">
      <c r="A85" s="43">
        <v>5</v>
      </c>
      <c r="C85" s="73">
        <v>0.21</v>
      </c>
      <c r="H85" s="12"/>
      <c r="I85" s="12"/>
      <c r="J85" s="74"/>
      <c r="K85" s="12"/>
      <c r="L85" s="12"/>
      <c r="M85" s="2"/>
      <c r="N85" s="12"/>
      <c r="O85" s="12"/>
    </row>
    <row r="86" spans="1:15" s="73" customFormat="1" x14ac:dyDescent="0.25">
      <c r="A86" s="43">
        <v>5.25</v>
      </c>
      <c r="C86" s="73">
        <v>0.22</v>
      </c>
      <c r="H86" s="12"/>
      <c r="I86" s="12"/>
      <c r="J86" s="74"/>
      <c r="K86" s="12"/>
      <c r="L86" s="12"/>
      <c r="M86" s="2"/>
      <c r="N86" s="12"/>
      <c r="O86" s="12"/>
    </row>
    <row r="87" spans="1:15" s="73" customFormat="1" x14ac:dyDescent="0.25">
      <c r="A87" s="43">
        <v>5.5</v>
      </c>
      <c r="C87" s="73">
        <v>0.23</v>
      </c>
      <c r="H87" s="12"/>
      <c r="I87" s="12"/>
      <c r="J87" s="74"/>
      <c r="K87" s="12"/>
      <c r="L87" s="12"/>
      <c r="M87" s="2"/>
      <c r="N87" s="12"/>
      <c r="O87" s="12"/>
    </row>
    <row r="88" spans="1:15" s="73" customFormat="1" x14ac:dyDescent="0.25">
      <c r="A88" s="43">
        <v>5.75</v>
      </c>
      <c r="C88" s="73">
        <v>0.24</v>
      </c>
      <c r="H88" s="12"/>
      <c r="I88" s="12"/>
      <c r="J88" s="74"/>
      <c r="K88" s="12"/>
      <c r="L88" s="12"/>
      <c r="M88" s="2"/>
      <c r="N88" s="12"/>
      <c r="O88" s="12"/>
    </row>
    <row r="89" spans="1:15" s="73" customFormat="1" x14ac:dyDescent="0.25">
      <c r="A89" s="43">
        <v>6</v>
      </c>
      <c r="C89" s="73">
        <v>0.25</v>
      </c>
      <c r="H89" s="12"/>
      <c r="I89" s="12"/>
      <c r="J89" s="74"/>
      <c r="K89" s="12"/>
      <c r="L89" s="12"/>
      <c r="M89" s="2"/>
      <c r="N89" s="12"/>
      <c r="O89" s="12"/>
    </row>
    <row r="90" spans="1:15" s="73" customFormat="1" x14ac:dyDescent="0.25">
      <c r="A90" s="43">
        <v>6.25</v>
      </c>
      <c r="C90" s="73">
        <v>0.26</v>
      </c>
      <c r="H90" s="12"/>
      <c r="I90" s="12"/>
      <c r="J90" s="74"/>
      <c r="K90" s="12"/>
      <c r="L90" s="12"/>
      <c r="M90" s="2"/>
      <c r="N90" s="12"/>
      <c r="O90" s="12"/>
    </row>
    <row r="91" spans="1:15" s="73" customFormat="1" x14ac:dyDescent="0.25">
      <c r="A91" s="43">
        <v>6.5</v>
      </c>
      <c r="C91" s="73">
        <v>0.27</v>
      </c>
      <c r="H91" s="12"/>
      <c r="I91" s="12"/>
      <c r="J91" s="74"/>
      <c r="K91" s="12"/>
      <c r="L91" s="12"/>
      <c r="M91" s="2"/>
      <c r="N91" s="12"/>
      <c r="O91" s="12"/>
    </row>
    <row r="92" spans="1:15" s="73" customFormat="1" x14ac:dyDescent="0.25">
      <c r="A92" s="43">
        <v>6.75</v>
      </c>
      <c r="C92" s="73">
        <v>0.28000000000000003</v>
      </c>
      <c r="H92" s="12"/>
      <c r="I92" s="12"/>
      <c r="J92" s="74"/>
      <c r="K92" s="12"/>
      <c r="L92" s="12"/>
      <c r="M92" s="2"/>
      <c r="N92" s="12"/>
      <c r="O92" s="12"/>
    </row>
    <row r="93" spans="1:15" s="73" customFormat="1" x14ac:dyDescent="0.25">
      <c r="A93" s="43">
        <v>7</v>
      </c>
      <c r="C93" s="73">
        <v>0.28999999999999998</v>
      </c>
      <c r="H93" s="12"/>
      <c r="I93" s="12"/>
      <c r="J93" s="74"/>
      <c r="K93" s="12"/>
      <c r="L93" s="12"/>
      <c r="M93" s="2"/>
      <c r="N93" s="12"/>
      <c r="O93" s="12"/>
    </row>
    <row r="94" spans="1:15" s="73" customFormat="1" x14ac:dyDescent="0.25">
      <c r="A94" s="43">
        <v>7.25</v>
      </c>
      <c r="C94" s="73">
        <v>0.3</v>
      </c>
      <c r="H94" s="12"/>
      <c r="I94" s="12"/>
      <c r="J94" s="74"/>
      <c r="K94" s="12"/>
      <c r="L94" s="12"/>
      <c r="M94" s="2"/>
      <c r="N94" s="12"/>
      <c r="O94" s="12"/>
    </row>
    <row r="95" spans="1:15" s="73" customFormat="1" x14ac:dyDescent="0.25">
      <c r="A95" s="43">
        <v>7.5</v>
      </c>
      <c r="C95" s="73">
        <v>0.31</v>
      </c>
      <c r="H95" s="12"/>
      <c r="I95" s="12"/>
      <c r="J95" s="74"/>
      <c r="K95" s="12"/>
      <c r="L95" s="12"/>
      <c r="M95" s="2"/>
      <c r="N95" s="12"/>
      <c r="O95" s="12"/>
    </row>
    <row r="96" spans="1:15" s="73" customFormat="1" x14ac:dyDescent="0.25">
      <c r="A96" s="43">
        <v>7.75</v>
      </c>
      <c r="C96" s="73">
        <v>0.32</v>
      </c>
      <c r="H96" s="12"/>
      <c r="I96" s="12"/>
      <c r="J96" s="74"/>
      <c r="K96" s="12"/>
      <c r="L96" s="12"/>
      <c r="M96" s="2"/>
      <c r="N96" s="12"/>
      <c r="O96" s="12"/>
    </row>
    <row r="97" spans="1:15" s="73" customFormat="1" x14ac:dyDescent="0.25">
      <c r="A97" s="43">
        <v>8</v>
      </c>
      <c r="C97" s="73">
        <v>0.33</v>
      </c>
      <c r="H97" s="12"/>
      <c r="I97" s="12"/>
      <c r="J97" s="74"/>
      <c r="K97" s="12"/>
      <c r="L97" s="12"/>
      <c r="M97" s="2"/>
      <c r="N97" s="12"/>
      <c r="O97" s="12"/>
    </row>
    <row r="98" spans="1:15" s="73" customFormat="1" x14ac:dyDescent="0.25">
      <c r="A98" s="43">
        <v>8.25</v>
      </c>
      <c r="C98" s="73">
        <v>0.34</v>
      </c>
      <c r="H98" s="12"/>
      <c r="I98" s="12"/>
      <c r="J98" s="74"/>
      <c r="K98" s="12"/>
      <c r="L98" s="12"/>
      <c r="M98" s="2"/>
      <c r="N98" s="12"/>
      <c r="O98" s="12"/>
    </row>
    <row r="99" spans="1:15" s="73" customFormat="1" x14ac:dyDescent="0.25">
      <c r="A99" s="43">
        <v>8.5</v>
      </c>
      <c r="C99" s="73">
        <v>0.35</v>
      </c>
      <c r="H99" s="12"/>
      <c r="I99" s="12"/>
      <c r="J99" s="74"/>
      <c r="K99" s="12"/>
      <c r="L99" s="12"/>
      <c r="M99" s="2"/>
      <c r="N99" s="12"/>
      <c r="O99" s="12"/>
    </row>
    <row r="100" spans="1:15" s="73" customFormat="1" x14ac:dyDescent="0.25">
      <c r="A100" s="43">
        <v>8.75</v>
      </c>
      <c r="C100" s="73">
        <v>0.36</v>
      </c>
      <c r="H100" s="12"/>
      <c r="I100" s="12"/>
      <c r="J100" s="74"/>
      <c r="K100" s="12"/>
      <c r="L100" s="12"/>
      <c r="M100" s="2"/>
      <c r="N100" s="12"/>
      <c r="O100" s="12"/>
    </row>
    <row r="101" spans="1:15" s="73" customFormat="1" x14ac:dyDescent="0.25">
      <c r="A101" s="43">
        <v>9</v>
      </c>
      <c r="C101" s="73">
        <v>0.37</v>
      </c>
      <c r="H101" s="12"/>
      <c r="I101" s="12"/>
      <c r="J101" s="74"/>
      <c r="K101" s="12"/>
      <c r="L101" s="12"/>
      <c r="M101" s="2"/>
      <c r="N101" s="12"/>
      <c r="O101" s="12"/>
    </row>
    <row r="102" spans="1:15" s="73" customFormat="1" x14ac:dyDescent="0.25">
      <c r="A102" s="43">
        <v>9.25</v>
      </c>
      <c r="C102" s="73">
        <v>0.38</v>
      </c>
      <c r="H102" s="12"/>
      <c r="I102" s="12"/>
      <c r="J102" s="74"/>
      <c r="K102" s="12"/>
      <c r="L102" s="12"/>
      <c r="M102" s="2"/>
      <c r="N102" s="12"/>
      <c r="O102" s="12"/>
    </row>
    <row r="103" spans="1:15" s="73" customFormat="1" x14ac:dyDescent="0.25">
      <c r="A103" s="43">
        <v>9.5</v>
      </c>
      <c r="C103" s="73">
        <v>0.39</v>
      </c>
      <c r="H103" s="12"/>
      <c r="I103" s="12"/>
      <c r="J103" s="74"/>
      <c r="K103" s="12"/>
      <c r="L103" s="12"/>
      <c r="M103" s="2"/>
      <c r="N103" s="12"/>
      <c r="O103" s="12"/>
    </row>
    <row r="104" spans="1:15" s="73" customFormat="1" x14ac:dyDescent="0.25">
      <c r="A104" s="43">
        <v>9.75</v>
      </c>
      <c r="C104" s="73">
        <v>0.4</v>
      </c>
      <c r="H104" s="12"/>
      <c r="I104" s="12"/>
      <c r="J104" s="74"/>
      <c r="K104" s="12"/>
      <c r="L104" s="12"/>
      <c r="M104" s="2"/>
      <c r="N104" s="12"/>
      <c r="O104" s="12"/>
    </row>
    <row r="105" spans="1:15" s="73" customFormat="1" x14ac:dyDescent="0.25">
      <c r="A105" s="43">
        <v>10</v>
      </c>
      <c r="C105" s="73">
        <v>0.41</v>
      </c>
      <c r="H105" s="12"/>
      <c r="I105" s="12"/>
      <c r="J105" s="74"/>
      <c r="K105" s="12"/>
      <c r="L105" s="12"/>
      <c r="M105" s="2"/>
      <c r="N105" s="12"/>
      <c r="O105" s="12"/>
    </row>
    <row r="106" spans="1:15" s="73" customFormat="1" x14ac:dyDescent="0.25">
      <c r="A106" s="43">
        <v>10.25</v>
      </c>
      <c r="C106" s="73">
        <v>0.42</v>
      </c>
      <c r="H106" s="12"/>
      <c r="I106" s="12"/>
      <c r="J106" s="74"/>
      <c r="K106" s="12"/>
      <c r="L106" s="12"/>
      <c r="M106" s="2"/>
      <c r="N106" s="12"/>
      <c r="O106" s="12"/>
    </row>
    <row r="107" spans="1:15" s="73" customFormat="1" x14ac:dyDescent="0.25">
      <c r="A107" s="43">
        <v>10.5</v>
      </c>
      <c r="C107" s="73">
        <v>0.43</v>
      </c>
      <c r="H107" s="12"/>
      <c r="I107" s="12"/>
      <c r="J107" s="74"/>
      <c r="K107" s="12"/>
      <c r="L107" s="12"/>
      <c r="M107" s="2"/>
      <c r="N107" s="12"/>
      <c r="O107" s="12"/>
    </row>
    <row r="108" spans="1:15" s="73" customFormat="1" x14ac:dyDescent="0.25">
      <c r="A108" s="43">
        <v>10.75</v>
      </c>
      <c r="C108" s="73">
        <v>0.44</v>
      </c>
      <c r="H108" s="12"/>
      <c r="I108" s="12"/>
      <c r="J108" s="74"/>
      <c r="K108" s="12"/>
      <c r="L108" s="12"/>
      <c r="M108" s="2"/>
      <c r="N108" s="12"/>
      <c r="O108" s="12"/>
    </row>
    <row r="109" spans="1:15" s="73" customFormat="1" x14ac:dyDescent="0.25">
      <c r="A109" s="43">
        <v>11</v>
      </c>
      <c r="C109" s="73">
        <v>0.45</v>
      </c>
      <c r="H109" s="12"/>
      <c r="I109" s="12"/>
      <c r="J109" s="74"/>
      <c r="K109" s="12"/>
      <c r="L109" s="12"/>
      <c r="M109" s="2"/>
      <c r="N109" s="12"/>
      <c r="O109" s="12"/>
    </row>
    <row r="110" spans="1:15" s="73" customFormat="1" x14ac:dyDescent="0.25">
      <c r="A110" s="43">
        <v>11.25</v>
      </c>
      <c r="C110" s="73">
        <v>0.46</v>
      </c>
      <c r="H110" s="12"/>
      <c r="I110" s="12"/>
      <c r="J110" s="74"/>
      <c r="K110" s="12"/>
      <c r="L110" s="12"/>
      <c r="M110" s="2"/>
      <c r="N110" s="12"/>
      <c r="O110" s="12"/>
    </row>
    <row r="111" spans="1:15" s="73" customFormat="1" x14ac:dyDescent="0.25">
      <c r="A111" s="43">
        <v>11.5</v>
      </c>
      <c r="C111" s="73">
        <v>0.47</v>
      </c>
      <c r="H111" s="12"/>
      <c r="I111" s="12"/>
      <c r="J111" s="74"/>
      <c r="K111" s="12"/>
      <c r="L111" s="12"/>
      <c r="M111" s="2"/>
      <c r="N111" s="12"/>
      <c r="O111" s="12"/>
    </row>
    <row r="112" spans="1:15" s="73" customFormat="1" x14ac:dyDescent="0.25">
      <c r="A112" s="43">
        <v>11.75</v>
      </c>
      <c r="C112" s="73">
        <v>0.48</v>
      </c>
      <c r="H112" s="12"/>
      <c r="I112" s="12"/>
      <c r="J112" s="74"/>
      <c r="K112" s="12"/>
      <c r="L112" s="12"/>
      <c r="M112" s="2"/>
      <c r="N112" s="12"/>
      <c r="O112" s="12"/>
    </row>
    <row r="113" spans="1:15" s="73" customFormat="1" x14ac:dyDescent="0.25">
      <c r="A113" s="43">
        <v>12</v>
      </c>
      <c r="C113" s="73">
        <v>0.49</v>
      </c>
      <c r="H113" s="12"/>
      <c r="I113" s="12"/>
      <c r="J113" s="74"/>
      <c r="K113" s="12"/>
      <c r="L113" s="12"/>
      <c r="M113" s="2"/>
      <c r="N113" s="12"/>
      <c r="O113" s="12"/>
    </row>
    <row r="114" spans="1:15" s="73" customFormat="1" x14ac:dyDescent="0.25">
      <c r="A114" s="43">
        <v>12.25</v>
      </c>
      <c r="C114" s="73">
        <v>0.5</v>
      </c>
      <c r="H114" s="12"/>
      <c r="I114" s="12"/>
      <c r="J114" s="74"/>
      <c r="K114" s="12"/>
      <c r="L114" s="12"/>
      <c r="M114" s="2"/>
      <c r="N114" s="12"/>
      <c r="O114" s="12"/>
    </row>
    <row r="115" spans="1:15" s="73" customFormat="1" x14ac:dyDescent="0.25">
      <c r="A115" s="43">
        <v>12.5</v>
      </c>
      <c r="C115" s="73">
        <v>0.51</v>
      </c>
      <c r="H115" s="12"/>
      <c r="I115" s="12"/>
      <c r="J115" s="74"/>
      <c r="K115" s="12"/>
      <c r="L115" s="12"/>
      <c r="M115" s="2"/>
      <c r="N115" s="12"/>
      <c r="O115" s="12"/>
    </row>
    <row r="116" spans="1:15" s="73" customFormat="1" x14ac:dyDescent="0.25">
      <c r="A116" s="43">
        <v>12.75</v>
      </c>
      <c r="C116" s="73">
        <v>0.52</v>
      </c>
      <c r="H116" s="12"/>
      <c r="I116" s="12"/>
      <c r="J116" s="74"/>
      <c r="K116" s="12"/>
      <c r="L116" s="12"/>
      <c r="M116" s="2"/>
      <c r="N116" s="12"/>
      <c r="O116" s="12"/>
    </row>
    <row r="117" spans="1:15" s="73" customFormat="1" x14ac:dyDescent="0.25">
      <c r="A117" s="43">
        <v>13</v>
      </c>
      <c r="C117" s="73">
        <v>0.53</v>
      </c>
      <c r="H117" s="12"/>
      <c r="I117" s="12"/>
      <c r="J117" s="74"/>
      <c r="K117" s="12"/>
      <c r="L117" s="12"/>
      <c r="M117" s="2"/>
      <c r="N117" s="12"/>
      <c r="O117" s="12"/>
    </row>
    <row r="118" spans="1:15" s="73" customFormat="1" x14ac:dyDescent="0.25">
      <c r="A118" s="43">
        <v>13.25</v>
      </c>
      <c r="C118" s="73">
        <v>0.54</v>
      </c>
      <c r="H118" s="12"/>
      <c r="I118" s="12"/>
      <c r="J118" s="74"/>
      <c r="K118" s="12"/>
      <c r="L118" s="12"/>
      <c r="M118" s="2"/>
      <c r="N118" s="12"/>
      <c r="O118" s="12"/>
    </row>
    <row r="119" spans="1:15" s="73" customFormat="1" x14ac:dyDescent="0.25">
      <c r="A119" s="43">
        <v>13.5</v>
      </c>
      <c r="C119" s="73">
        <v>0.55000000000000004</v>
      </c>
      <c r="H119" s="12"/>
      <c r="I119" s="12"/>
      <c r="J119" s="74"/>
      <c r="K119" s="12"/>
      <c r="L119" s="12"/>
      <c r="M119" s="2"/>
      <c r="N119" s="12"/>
      <c r="O119" s="12"/>
    </row>
    <row r="120" spans="1:15" s="73" customFormat="1" x14ac:dyDescent="0.25">
      <c r="A120" s="43">
        <v>13.75</v>
      </c>
      <c r="C120" s="73">
        <v>0.56000000000000005</v>
      </c>
      <c r="H120" s="12"/>
      <c r="I120" s="12"/>
      <c r="J120" s="74"/>
      <c r="K120" s="12"/>
      <c r="L120" s="12"/>
      <c r="M120" s="2"/>
      <c r="N120" s="12"/>
      <c r="O120" s="12"/>
    </row>
    <row r="121" spans="1:15" s="73" customFormat="1" x14ac:dyDescent="0.25">
      <c r="A121" s="43">
        <v>14</v>
      </c>
      <c r="C121" s="73">
        <v>0.56999999999999995</v>
      </c>
      <c r="H121" s="12"/>
      <c r="I121" s="12"/>
      <c r="J121" s="74"/>
      <c r="K121" s="12"/>
      <c r="L121" s="12"/>
      <c r="M121" s="2"/>
      <c r="N121" s="12"/>
      <c r="O121" s="12"/>
    </row>
    <row r="122" spans="1:15" s="73" customFormat="1" x14ac:dyDescent="0.25">
      <c r="A122" s="43">
        <v>14.25</v>
      </c>
      <c r="C122" s="73">
        <v>0.57999999999999996</v>
      </c>
      <c r="H122" s="12"/>
      <c r="I122" s="12"/>
      <c r="J122" s="74"/>
      <c r="K122" s="12"/>
      <c r="L122" s="12"/>
      <c r="M122" s="2"/>
      <c r="N122" s="12"/>
      <c r="O122" s="12"/>
    </row>
    <row r="123" spans="1:15" s="73" customFormat="1" x14ac:dyDescent="0.25">
      <c r="A123" s="43">
        <v>14.5</v>
      </c>
      <c r="C123" s="73">
        <v>0.59</v>
      </c>
      <c r="H123" s="12"/>
      <c r="I123" s="12"/>
      <c r="J123" s="74"/>
      <c r="K123" s="12"/>
      <c r="L123" s="12"/>
      <c r="M123" s="2"/>
      <c r="N123" s="12"/>
      <c r="O123" s="12"/>
    </row>
    <row r="124" spans="1:15" s="73" customFormat="1" x14ac:dyDescent="0.25">
      <c r="A124" s="43">
        <v>14.75</v>
      </c>
      <c r="C124" s="73">
        <v>0.6</v>
      </c>
      <c r="H124" s="12"/>
      <c r="I124" s="12"/>
      <c r="J124" s="74"/>
      <c r="K124" s="12"/>
      <c r="L124" s="12"/>
      <c r="M124" s="2"/>
      <c r="N124" s="12"/>
      <c r="O124" s="12"/>
    </row>
    <row r="125" spans="1:15" s="73" customFormat="1" x14ac:dyDescent="0.25">
      <c r="A125" s="43">
        <v>15</v>
      </c>
      <c r="C125" s="73">
        <v>0.61</v>
      </c>
      <c r="H125" s="12"/>
      <c r="I125" s="12"/>
      <c r="J125" s="74"/>
      <c r="K125" s="12"/>
      <c r="L125" s="12"/>
      <c r="M125" s="2"/>
      <c r="N125" s="12"/>
      <c r="O125" s="12"/>
    </row>
    <row r="126" spans="1:15" s="73" customFormat="1" x14ac:dyDescent="0.25">
      <c r="A126" s="43">
        <v>15.25</v>
      </c>
      <c r="C126" s="73">
        <v>0.62</v>
      </c>
      <c r="H126" s="12"/>
      <c r="I126" s="12"/>
      <c r="J126" s="74"/>
      <c r="K126" s="12"/>
      <c r="L126" s="12"/>
      <c r="M126" s="2"/>
      <c r="N126" s="12"/>
      <c r="O126" s="12"/>
    </row>
    <row r="127" spans="1:15" s="73" customFormat="1" x14ac:dyDescent="0.25">
      <c r="A127" s="43">
        <v>15.5</v>
      </c>
      <c r="C127" s="73">
        <v>0.63</v>
      </c>
      <c r="H127" s="12"/>
      <c r="I127" s="12"/>
      <c r="J127" s="74"/>
      <c r="K127" s="12"/>
      <c r="L127" s="12"/>
      <c r="M127" s="2"/>
      <c r="N127" s="12"/>
      <c r="O127" s="12"/>
    </row>
    <row r="128" spans="1:15" s="73" customFormat="1" x14ac:dyDescent="0.25">
      <c r="A128" s="43">
        <v>15.75</v>
      </c>
      <c r="C128" s="73">
        <v>0.64</v>
      </c>
      <c r="H128" s="12"/>
      <c r="I128" s="12"/>
      <c r="J128" s="74"/>
      <c r="K128" s="12"/>
      <c r="L128" s="12"/>
      <c r="M128" s="2"/>
      <c r="N128" s="12"/>
      <c r="O128" s="12"/>
    </row>
    <row r="129" spans="1:15" s="73" customFormat="1" x14ac:dyDescent="0.25">
      <c r="A129" s="43">
        <v>16</v>
      </c>
      <c r="C129" s="73">
        <v>0.65</v>
      </c>
      <c r="H129" s="12"/>
      <c r="I129" s="12"/>
      <c r="J129" s="74"/>
      <c r="K129" s="12"/>
      <c r="L129" s="12"/>
      <c r="M129" s="2"/>
      <c r="N129" s="12"/>
      <c r="O129" s="12"/>
    </row>
    <row r="130" spans="1:15" s="73" customFormat="1" x14ac:dyDescent="0.25">
      <c r="A130" s="43">
        <v>16.25</v>
      </c>
      <c r="C130" s="73">
        <v>0.66</v>
      </c>
      <c r="H130" s="12"/>
      <c r="I130" s="12"/>
      <c r="J130" s="74"/>
      <c r="K130" s="12"/>
      <c r="L130" s="12"/>
      <c r="M130" s="2"/>
      <c r="N130" s="12"/>
      <c r="O130" s="12"/>
    </row>
    <row r="131" spans="1:15" s="73" customFormat="1" x14ac:dyDescent="0.25">
      <c r="A131" s="43">
        <v>16.5</v>
      </c>
      <c r="C131" s="73">
        <v>0.67</v>
      </c>
      <c r="H131" s="12"/>
      <c r="I131" s="12"/>
      <c r="J131" s="74"/>
      <c r="K131" s="12"/>
      <c r="L131" s="12"/>
      <c r="M131" s="2"/>
      <c r="N131" s="12"/>
      <c r="O131" s="12"/>
    </row>
    <row r="132" spans="1:15" s="73" customFormat="1" x14ac:dyDescent="0.25">
      <c r="A132" s="43">
        <v>16.75</v>
      </c>
      <c r="C132" s="73">
        <v>0.68</v>
      </c>
      <c r="H132" s="12"/>
      <c r="I132" s="12"/>
      <c r="J132" s="74"/>
      <c r="K132" s="12"/>
      <c r="L132" s="12"/>
      <c r="M132" s="2"/>
      <c r="N132" s="12"/>
      <c r="O132" s="12"/>
    </row>
    <row r="133" spans="1:15" s="73" customFormat="1" x14ac:dyDescent="0.25">
      <c r="A133" s="43">
        <v>17</v>
      </c>
      <c r="C133" s="73">
        <v>0.69</v>
      </c>
      <c r="H133" s="12"/>
      <c r="I133" s="12"/>
      <c r="J133" s="74"/>
      <c r="K133" s="12"/>
      <c r="L133" s="12"/>
      <c r="M133" s="2"/>
      <c r="N133" s="12"/>
      <c r="O133" s="12"/>
    </row>
    <row r="134" spans="1:15" s="73" customFormat="1" x14ac:dyDescent="0.25">
      <c r="A134" s="43">
        <v>17.25</v>
      </c>
      <c r="C134" s="73">
        <v>0.7</v>
      </c>
      <c r="H134" s="12"/>
      <c r="I134" s="12"/>
      <c r="J134" s="74"/>
      <c r="K134" s="12"/>
      <c r="L134" s="12"/>
      <c r="M134" s="2"/>
      <c r="N134" s="12"/>
      <c r="O134" s="12"/>
    </row>
    <row r="135" spans="1:15" s="73" customFormat="1" x14ac:dyDescent="0.25">
      <c r="A135" s="43">
        <v>17.5</v>
      </c>
      <c r="C135" s="73">
        <v>0.71</v>
      </c>
      <c r="H135" s="12"/>
      <c r="I135" s="12"/>
      <c r="J135" s="74"/>
      <c r="K135" s="12"/>
      <c r="L135" s="12"/>
      <c r="M135" s="2"/>
      <c r="N135" s="12"/>
      <c r="O135" s="12"/>
    </row>
    <row r="136" spans="1:15" s="73" customFormat="1" x14ac:dyDescent="0.25">
      <c r="A136" s="43">
        <v>17.75</v>
      </c>
      <c r="C136" s="73">
        <v>0.72</v>
      </c>
      <c r="H136" s="12"/>
      <c r="I136" s="12"/>
      <c r="J136" s="74"/>
      <c r="K136" s="12"/>
      <c r="L136" s="12"/>
      <c r="M136" s="2"/>
      <c r="N136" s="12"/>
      <c r="O136" s="12"/>
    </row>
    <row r="137" spans="1:15" s="73" customFormat="1" x14ac:dyDescent="0.25">
      <c r="A137" s="43">
        <v>18</v>
      </c>
      <c r="C137" s="73">
        <v>0.73</v>
      </c>
      <c r="H137" s="12"/>
      <c r="I137" s="12"/>
      <c r="J137" s="74"/>
      <c r="K137" s="12"/>
      <c r="L137" s="12"/>
      <c r="M137" s="2"/>
      <c r="N137" s="12"/>
      <c r="O137" s="12"/>
    </row>
    <row r="138" spans="1:15" s="73" customFormat="1" x14ac:dyDescent="0.25">
      <c r="A138" s="43">
        <v>18.25</v>
      </c>
      <c r="C138" s="73">
        <v>0.74</v>
      </c>
      <c r="H138" s="12"/>
      <c r="I138" s="12"/>
      <c r="J138" s="74"/>
      <c r="K138" s="12"/>
      <c r="L138" s="12"/>
      <c r="M138" s="2"/>
      <c r="N138" s="12"/>
      <c r="O138" s="12"/>
    </row>
    <row r="139" spans="1:15" s="73" customFormat="1" x14ac:dyDescent="0.25">
      <c r="A139" s="43">
        <v>18.5</v>
      </c>
      <c r="C139" s="73">
        <v>0.75</v>
      </c>
      <c r="H139" s="12"/>
      <c r="I139" s="12"/>
      <c r="J139" s="74"/>
      <c r="K139" s="12"/>
      <c r="L139" s="12"/>
      <c r="M139" s="2"/>
      <c r="N139" s="12"/>
      <c r="O139" s="12"/>
    </row>
    <row r="140" spans="1:15" s="73" customFormat="1" x14ac:dyDescent="0.25">
      <c r="A140" s="43">
        <v>18.75</v>
      </c>
      <c r="C140" s="73">
        <v>0.76</v>
      </c>
      <c r="H140" s="12"/>
      <c r="I140" s="12"/>
      <c r="J140" s="74"/>
      <c r="K140" s="12"/>
      <c r="L140" s="12"/>
      <c r="M140" s="2"/>
      <c r="N140" s="12"/>
      <c r="O140" s="12"/>
    </row>
    <row r="141" spans="1:15" s="73" customFormat="1" x14ac:dyDescent="0.25">
      <c r="A141" s="43">
        <v>19</v>
      </c>
      <c r="C141" s="73">
        <v>0.77</v>
      </c>
      <c r="H141" s="12"/>
      <c r="I141" s="12"/>
      <c r="J141" s="74"/>
      <c r="K141" s="12"/>
      <c r="L141" s="12"/>
      <c r="M141" s="2"/>
      <c r="N141" s="12"/>
      <c r="O141" s="12"/>
    </row>
    <row r="142" spans="1:15" s="73" customFormat="1" x14ac:dyDescent="0.25">
      <c r="A142" s="43">
        <v>19.25</v>
      </c>
      <c r="C142" s="73">
        <v>0.78</v>
      </c>
      <c r="H142" s="12"/>
      <c r="I142" s="12"/>
      <c r="J142" s="74"/>
      <c r="K142" s="12"/>
      <c r="L142" s="12"/>
      <c r="M142" s="2"/>
      <c r="N142" s="12"/>
      <c r="O142" s="12"/>
    </row>
    <row r="143" spans="1:15" s="73" customFormat="1" x14ac:dyDescent="0.25">
      <c r="A143" s="43">
        <v>19.5</v>
      </c>
      <c r="C143" s="73">
        <v>0.79</v>
      </c>
      <c r="H143" s="12"/>
      <c r="I143" s="12"/>
      <c r="J143" s="74"/>
      <c r="K143" s="12"/>
      <c r="L143" s="12"/>
      <c r="M143" s="2"/>
      <c r="N143" s="12"/>
      <c r="O143" s="12"/>
    </row>
    <row r="144" spans="1:15" s="73" customFormat="1" x14ac:dyDescent="0.25">
      <c r="A144" s="43">
        <v>19.75</v>
      </c>
      <c r="C144" s="73">
        <v>0.8</v>
      </c>
      <c r="H144" s="12"/>
      <c r="I144" s="12"/>
      <c r="J144" s="74"/>
      <c r="K144" s="12"/>
      <c r="L144" s="12"/>
      <c r="M144" s="2"/>
      <c r="N144" s="12"/>
      <c r="O144" s="12"/>
    </row>
    <row r="145" spans="1:15" s="73" customFormat="1" x14ac:dyDescent="0.25">
      <c r="A145" s="43">
        <v>20</v>
      </c>
      <c r="C145" s="73">
        <v>0.81</v>
      </c>
      <c r="H145" s="12"/>
      <c r="I145" s="12"/>
      <c r="J145" s="74"/>
      <c r="K145" s="12"/>
      <c r="L145" s="12"/>
      <c r="M145" s="2"/>
      <c r="N145" s="12"/>
      <c r="O145" s="12"/>
    </row>
    <row r="146" spans="1:15" s="73" customFormat="1" x14ac:dyDescent="0.25">
      <c r="A146" s="43">
        <v>20.25</v>
      </c>
      <c r="C146" s="73">
        <v>0.82</v>
      </c>
      <c r="H146" s="12"/>
      <c r="I146" s="12"/>
      <c r="J146" s="74"/>
      <c r="K146" s="12"/>
      <c r="L146" s="12"/>
      <c r="M146" s="2"/>
      <c r="N146" s="12"/>
      <c r="O146" s="12"/>
    </row>
    <row r="147" spans="1:15" s="73" customFormat="1" x14ac:dyDescent="0.25">
      <c r="A147" s="43">
        <v>20.5</v>
      </c>
      <c r="C147" s="73">
        <v>0.83</v>
      </c>
      <c r="H147" s="12"/>
      <c r="I147" s="12"/>
      <c r="J147" s="74"/>
      <c r="K147" s="12"/>
      <c r="L147" s="12"/>
      <c r="M147" s="2"/>
      <c r="N147" s="12"/>
      <c r="O147" s="12"/>
    </row>
    <row r="148" spans="1:15" s="73" customFormat="1" x14ac:dyDescent="0.25">
      <c r="A148" s="43">
        <v>20.75</v>
      </c>
      <c r="C148" s="73">
        <v>0.84</v>
      </c>
      <c r="H148" s="12"/>
      <c r="I148" s="12"/>
      <c r="J148" s="74"/>
      <c r="K148" s="12"/>
      <c r="L148" s="12"/>
      <c r="M148" s="2"/>
      <c r="N148" s="12"/>
      <c r="O148" s="12"/>
    </row>
    <row r="149" spans="1:15" s="73" customFormat="1" x14ac:dyDescent="0.25">
      <c r="A149" s="43">
        <v>21</v>
      </c>
      <c r="C149" s="73">
        <v>0.85</v>
      </c>
      <c r="H149" s="12"/>
      <c r="I149" s="12"/>
      <c r="J149" s="74"/>
      <c r="K149" s="12"/>
      <c r="L149" s="12"/>
      <c r="M149" s="2"/>
      <c r="N149" s="12"/>
      <c r="O149" s="12"/>
    </row>
    <row r="150" spans="1:15" s="73" customFormat="1" x14ac:dyDescent="0.25">
      <c r="A150" s="43">
        <v>21.25</v>
      </c>
      <c r="C150" s="73">
        <v>0.86</v>
      </c>
      <c r="H150" s="12"/>
      <c r="I150" s="12"/>
      <c r="J150" s="74"/>
      <c r="K150" s="12"/>
      <c r="L150" s="12"/>
      <c r="M150" s="2"/>
      <c r="N150" s="12"/>
      <c r="O150" s="12"/>
    </row>
    <row r="151" spans="1:15" s="73" customFormat="1" x14ac:dyDescent="0.25">
      <c r="A151" s="43">
        <v>21.5</v>
      </c>
      <c r="C151" s="73">
        <v>0.87</v>
      </c>
      <c r="H151" s="12"/>
      <c r="I151" s="12"/>
      <c r="J151" s="74"/>
      <c r="K151" s="12"/>
      <c r="L151" s="12"/>
      <c r="M151" s="2"/>
      <c r="N151" s="12"/>
      <c r="O151" s="12"/>
    </row>
    <row r="152" spans="1:15" s="73" customFormat="1" x14ac:dyDescent="0.25">
      <c r="A152" s="43">
        <v>21.75</v>
      </c>
      <c r="C152" s="73">
        <v>0.88</v>
      </c>
      <c r="H152" s="12"/>
      <c r="I152" s="12"/>
      <c r="J152" s="74"/>
      <c r="K152" s="12"/>
      <c r="L152" s="12"/>
      <c r="M152" s="2"/>
      <c r="N152" s="12"/>
      <c r="O152" s="12"/>
    </row>
    <row r="153" spans="1:15" s="73" customFormat="1" x14ac:dyDescent="0.25">
      <c r="A153" s="43">
        <v>22</v>
      </c>
      <c r="C153" s="73">
        <v>0.89</v>
      </c>
      <c r="H153" s="12"/>
      <c r="I153" s="12"/>
      <c r="J153" s="74"/>
      <c r="K153" s="12"/>
      <c r="L153" s="12"/>
      <c r="M153" s="2"/>
      <c r="N153" s="12"/>
      <c r="O153" s="12"/>
    </row>
    <row r="154" spans="1:15" s="73" customFormat="1" x14ac:dyDescent="0.25">
      <c r="A154" s="43">
        <v>22.25</v>
      </c>
      <c r="C154" s="73">
        <v>0.9</v>
      </c>
      <c r="H154" s="12"/>
      <c r="I154" s="12"/>
      <c r="J154" s="74"/>
      <c r="K154" s="12"/>
      <c r="L154" s="12"/>
      <c r="M154" s="2"/>
      <c r="N154" s="12"/>
      <c r="O154" s="12"/>
    </row>
    <row r="155" spans="1:15" s="73" customFormat="1" x14ac:dyDescent="0.25">
      <c r="A155" s="43">
        <v>22.5</v>
      </c>
      <c r="C155" s="73">
        <v>0.91</v>
      </c>
      <c r="H155" s="12"/>
      <c r="I155" s="12"/>
      <c r="J155" s="74"/>
      <c r="K155" s="12"/>
      <c r="L155" s="12"/>
      <c r="M155" s="2"/>
      <c r="N155" s="12"/>
      <c r="O155" s="12"/>
    </row>
    <row r="156" spans="1:15" s="73" customFormat="1" x14ac:dyDescent="0.25">
      <c r="A156" s="43">
        <v>22.75</v>
      </c>
      <c r="C156" s="73">
        <v>0.92</v>
      </c>
      <c r="H156" s="12"/>
      <c r="I156" s="12"/>
      <c r="J156" s="74"/>
      <c r="K156" s="12"/>
      <c r="L156" s="12"/>
      <c r="M156" s="2"/>
      <c r="N156" s="12"/>
      <c r="O156" s="12"/>
    </row>
    <row r="157" spans="1:15" s="73" customFormat="1" x14ac:dyDescent="0.25">
      <c r="A157" s="43">
        <v>23</v>
      </c>
      <c r="C157" s="73">
        <v>0.93</v>
      </c>
      <c r="H157" s="12"/>
      <c r="I157" s="12"/>
      <c r="J157" s="74"/>
      <c r="K157" s="12"/>
      <c r="L157" s="12"/>
      <c r="M157" s="2"/>
      <c r="N157" s="12"/>
      <c r="O157" s="12"/>
    </row>
    <row r="158" spans="1:15" s="73" customFormat="1" x14ac:dyDescent="0.25">
      <c r="A158" s="43">
        <v>23.25</v>
      </c>
      <c r="C158" s="73">
        <v>0.94</v>
      </c>
      <c r="H158" s="12"/>
      <c r="I158" s="12"/>
      <c r="J158" s="74"/>
      <c r="K158" s="12"/>
      <c r="L158" s="12"/>
      <c r="M158" s="2"/>
      <c r="N158" s="12"/>
      <c r="O158" s="12"/>
    </row>
    <row r="159" spans="1:15" s="73" customFormat="1" x14ac:dyDescent="0.25">
      <c r="A159" s="43">
        <v>23.5</v>
      </c>
      <c r="C159" s="73">
        <v>0.95</v>
      </c>
      <c r="H159" s="12"/>
      <c r="I159" s="12"/>
      <c r="J159" s="74"/>
      <c r="K159" s="12"/>
      <c r="L159" s="12"/>
      <c r="M159" s="2"/>
      <c r="N159" s="12"/>
      <c r="O159" s="12"/>
    </row>
    <row r="160" spans="1:15" s="73" customFormat="1" x14ac:dyDescent="0.25">
      <c r="A160" s="43">
        <v>23.75</v>
      </c>
      <c r="C160" s="73">
        <v>0.96</v>
      </c>
      <c r="H160" s="12"/>
      <c r="I160" s="12"/>
      <c r="J160" s="74"/>
      <c r="K160" s="12"/>
      <c r="L160" s="12"/>
      <c r="M160" s="2"/>
      <c r="N160" s="12"/>
      <c r="O160" s="12"/>
    </row>
    <row r="161" spans="1:15" s="73" customFormat="1" x14ac:dyDescent="0.25">
      <c r="A161" s="43">
        <v>24</v>
      </c>
      <c r="C161" s="73">
        <v>0.97</v>
      </c>
      <c r="H161" s="12"/>
      <c r="I161" s="12"/>
      <c r="J161" s="74"/>
      <c r="K161" s="12"/>
      <c r="L161" s="12"/>
      <c r="M161" s="2"/>
      <c r="N161" s="12"/>
      <c r="O161" s="12"/>
    </row>
    <row r="162" spans="1:15" s="73" customFormat="1" x14ac:dyDescent="0.25">
      <c r="A162" s="9"/>
      <c r="C162" s="73">
        <v>0.98</v>
      </c>
      <c r="H162" s="12"/>
      <c r="I162" s="12"/>
      <c r="J162" s="74"/>
      <c r="K162" s="12"/>
      <c r="L162" s="12"/>
      <c r="M162" s="2"/>
      <c r="N162" s="12"/>
      <c r="O162" s="12"/>
    </row>
    <row r="163" spans="1:15" s="73" customFormat="1" x14ac:dyDescent="0.25">
      <c r="A163" s="9"/>
      <c r="C163" s="73">
        <v>0.99</v>
      </c>
      <c r="H163" s="12"/>
      <c r="I163" s="12"/>
      <c r="J163" s="74"/>
      <c r="K163" s="12"/>
      <c r="L163" s="12"/>
      <c r="M163" s="2"/>
      <c r="N163" s="12"/>
      <c r="O163" s="12"/>
    </row>
    <row r="164" spans="1:15" s="73" customFormat="1" x14ac:dyDescent="0.25">
      <c r="A164" s="9"/>
      <c r="C164" s="73">
        <v>1</v>
      </c>
      <c r="H164" s="12"/>
      <c r="I164" s="12"/>
      <c r="J164" s="74"/>
      <c r="K164" s="12"/>
      <c r="L164" s="12"/>
      <c r="M164" s="2"/>
      <c r="N164" s="12"/>
      <c r="O164" s="12"/>
    </row>
    <row r="165" spans="1:15" s="73" customFormat="1" x14ac:dyDescent="0.25">
      <c r="A165" s="9"/>
      <c r="H165" s="12"/>
      <c r="I165" s="12"/>
      <c r="J165" s="74"/>
      <c r="K165" s="12"/>
      <c r="L165" s="12"/>
      <c r="M165" s="2"/>
      <c r="N165" s="12"/>
      <c r="O165" s="12"/>
    </row>
    <row r="166" spans="1:15" s="73" customFormat="1" x14ac:dyDescent="0.25">
      <c r="A166" s="9"/>
      <c r="H166" s="12"/>
      <c r="I166" s="12"/>
      <c r="J166" s="74"/>
      <c r="K166" s="12"/>
      <c r="L166" s="12"/>
      <c r="M166" s="2"/>
      <c r="N166" s="12"/>
      <c r="O166" s="12"/>
    </row>
    <row r="167" spans="1:15" s="73" customFormat="1" x14ac:dyDescent="0.25">
      <c r="A167" s="9"/>
      <c r="H167" s="12"/>
      <c r="I167" s="12"/>
      <c r="J167" s="74"/>
      <c r="K167" s="12"/>
      <c r="L167" s="12"/>
      <c r="M167" s="2"/>
      <c r="N167" s="12"/>
      <c r="O167" s="12"/>
    </row>
    <row r="168" spans="1:15" s="73" customFormat="1" x14ac:dyDescent="0.25">
      <c r="A168" s="9"/>
      <c r="H168" s="12"/>
      <c r="I168" s="12"/>
      <c r="J168" s="74"/>
      <c r="K168" s="12"/>
      <c r="L168" s="12"/>
      <c r="M168" s="2"/>
      <c r="N168" s="12"/>
      <c r="O168" s="12"/>
    </row>
    <row r="169" spans="1:15" s="73" customFormat="1" x14ac:dyDescent="0.25">
      <c r="A169" s="9"/>
      <c r="H169" s="12"/>
      <c r="I169" s="12"/>
      <c r="J169" s="74"/>
      <c r="K169" s="12"/>
      <c r="L169" s="12"/>
      <c r="M169" s="2"/>
      <c r="N169" s="12"/>
      <c r="O169" s="12"/>
    </row>
    <row r="170" spans="1:15" s="73" customFormat="1" x14ac:dyDescent="0.25">
      <c r="A170" s="9"/>
      <c r="H170" s="12"/>
      <c r="I170" s="12"/>
      <c r="J170" s="74"/>
      <c r="K170" s="12"/>
      <c r="L170" s="12"/>
      <c r="M170" s="2"/>
      <c r="N170" s="12"/>
      <c r="O170" s="12"/>
    </row>
    <row r="171" spans="1:15" s="73" customFormat="1" x14ac:dyDescent="0.25">
      <c r="A171" s="9"/>
      <c r="H171" s="12"/>
      <c r="I171" s="12"/>
      <c r="J171" s="74"/>
      <c r="K171" s="12"/>
      <c r="L171" s="12"/>
      <c r="M171" s="2"/>
      <c r="N171" s="12"/>
      <c r="O171" s="12"/>
    </row>
    <row r="172" spans="1:15" s="73" customFormat="1" x14ac:dyDescent="0.25">
      <c r="A172" s="9"/>
      <c r="H172" s="12"/>
      <c r="I172" s="12"/>
      <c r="J172" s="74"/>
      <c r="K172" s="12"/>
      <c r="L172" s="12"/>
      <c r="M172" s="2"/>
      <c r="N172" s="12"/>
      <c r="O172" s="12"/>
    </row>
    <row r="173" spans="1:15" s="73" customFormat="1" x14ac:dyDescent="0.25">
      <c r="A173" s="9"/>
      <c r="H173" s="12"/>
      <c r="I173" s="12"/>
      <c r="J173" s="74"/>
      <c r="K173" s="12"/>
      <c r="L173" s="12"/>
      <c r="M173" s="2"/>
      <c r="N173" s="12"/>
      <c r="O173" s="12"/>
    </row>
    <row r="174" spans="1:15" s="73" customFormat="1" x14ac:dyDescent="0.25">
      <c r="A174" s="9"/>
      <c r="H174" s="12"/>
      <c r="I174" s="12"/>
      <c r="J174" s="74"/>
      <c r="K174" s="12"/>
      <c r="L174" s="12"/>
      <c r="M174" s="2"/>
      <c r="N174" s="12"/>
      <c r="O174" s="12"/>
    </row>
    <row r="175" spans="1:15" s="73" customFormat="1" x14ac:dyDescent="0.25">
      <c r="A175" s="9"/>
      <c r="H175" s="12"/>
      <c r="I175" s="12"/>
      <c r="J175" s="74"/>
      <c r="K175" s="12"/>
      <c r="L175" s="12"/>
      <c r="M175" s="2"/>
      <c r="N175" s="12"/>
      <c r="O175" s="12"/>
    </row>
    <row r="176" spans="1:15" s="73" customFormat="1" x14ac:dyDescent="0.25">
      <c r="A176" s="9"/>
      <c r="H176" s="12"/>
      <c r="I176" s="12"/>
      <c r="J176" s="74"/>
      <c r="K176" s="12"/>
      <c r="L176" s="12"/>
      <c r="M176" s="2"/>
      <c r="N176" s="12"/>
      <c r="O176" s="12"/>
    </row>
    <row r="177" spans="1:15" s="73" customFormat="1" x14ac:dyDescent="0.25">
      <c r="A177" s="9"/>
      <c r="H177" s="12"/>
      <c r="I177" s="12"/>
      <c r="J177" s="74"/>
      <c r="K177" s="12"/>
      <c r="L177" s="12"/>
      <c r="M177" s="2"/>
      <c r="N177" s="12"/>
      <c r="O177" s="12"/>
    </row>
    <row r="178" spans="1:15" s="73" customFormat="1" x14ac:dyDescent="0.25">
      <c r="A178" s="9"/>
      <c r="H178" s="12"/>
      <c r="I178" s="12"/>
      <c r="J178" s="74"/>
      <c r="K178" s="12"/>
      <c r="L178" s="12"/>
      <c r="M178" s="2"/>
      <c r="N178" s="12"/>
      <c r="O178" s="12"/>
    </row>
    <row r="179" spans="1:15" s="73" customFormat="1" x14ac:dyDescent="0.25">
      <c r="A179" s="9"/>
      <c r="H179" s="12"/>
      <c r="I179" s="12"/>
      <c r="J179" s="74"/>
      <c r="K179" s="12"/>
      <c r="L179" s="12"/>
      <c r="M179" s="2"/>
      <c r="N179" s="12"/>
      <c r="O179" s="12"/>
    </row>
    <row r="180" spans="1:15" s="73" customFormat="1" x14ac:dyDescent="0.25">
      <c r="A180" s="9"/>
      <c r="H180" s="12"/>
      <c r="I180" s="12"/>
      <c r="J180" s="74"/>
      <c r="K180" s="12"/>
      <c r="L180" s="12"/>
      <c r="M180" s="2"/>
      <c r="N180" s="12"/>
      <c r="O180" s="12"/>
    </row>
    <row r="181" spans="1:15" s="73" customFormat="1" x14ac:dyDescent="0.25">
      <c r="A181" s="9"/>
      <c r="H181" s="12"/>
      <c r="I181" s="12"/>
      <c r="J181" s="74"/>
      <c r="K181" s="12"/>
      <c r="L181" s="12"/>
      <c r="M181" s="2"/>
      <c r="N181" s="12"/>
      <c r="O181" s="12"/>
    </row>
    <row r="182" spans="1:15" s="73" customFormat="1" x14ac:dyDescent="0.25">
      <c r="A182" s="9"/>
      <c r="H182" s="12"/>
      <c r="I182" s="12"/>
      <c r="J182" s="74"/>
      <c r="K182" s="12"/>
      <c r="L182" s="12"/>
      <c r="M182" s="2"/>
      <c r="N182" s="12"/>
      <c r="O182" s="12"/>
    </row>
    <row r="183" spans="1:15" s="73" customFormat="1" x14ac:dyDescent="0.25">
      <c r="A183" s="9"/>
      <c r="H183" s="12"/>
      <c r="I183" s="12"/>
      <c r="J183" s="74"/>
      <c r="K183" s="12"/>
      <c r="L183" s="12"/>
      <c r="M183" s="2"/>
      <c r="N183" s="12"/>
      <c r="O183" s="12"/>
    </row>
    <row r="184" spans="1:15" s="73" customFormat="1" x14ac:dyDescent="0.25">
      <c r="A184" s="9"/>
      <c r="H184" s="12"/>
      <c r="I184" s="12"/>
      <c r="J184" s="74"/>
      <c r="K184" s="12"/>
      <c r="L184" s="12"/>
      <c r="M184" s="2"/>
      <c r="N184" s="12"/>
      <c r="O184" s="12"/>
    </row>
    <row r="185" spans="1:15" s="73" customFormat="1" x14ac:dyDescent="0.25">
      <c r="A185" s="9"/>
      <c r="H185" s="12"/>
      <c r="I185" s="12"/>
      <c r="J185" s="74"/>
      <c r="K185" s="12"/>
      <c r="L185" s="12"/>
      <c r="M185" s="2"/>
      <c r="N185" s="12"/>
      <c r="O185" s="12"/>
    </row>
    <row r="186" spans="1:15" s="73" customFormat="1" x14ac:dyDescent="0.25">
      <c r="A186" s="9"/>
      <c r="H186" s="12"/>
      <c r="I186" s="12"/>
      <c r="J186" s="74"/>
      <c r="K186" s="12"/>
      <c r="L186" s="12"/>
      <c r="M186" s="2"/>
      <c r="N186" s="12"/>
      <c r="O186" s="12"/>
    </row>
    <row r="187" spans="1:15" s="73" customFormat="1" x14ac:dyDescent="0.25">
      <c r="A187" s="9"/>
      <c r="H187" s="12"/>
      <c r="I187" s="12"/>
      <c r="J187" s="74"/>
      <c r="K187" s="12"/>
      <c r="L187" s="12"/>
      <c r="M187" s="2"/>
      <c r="N187" s="12"/>
      <c r="O187" s="12"/>
    </row>
    <row r="188" spans="1:15" s="73" customFormat="1" x14ac:dyDescent="0.25">
      <c r="A188" s="9"/>
      <c r="H188" s="12"/>
      <c r="I188" s="12"/>
      <c r="J188" s="74"/>
      <c r="K188" s="12"/>
      <c r="L188" s="12"/>
      <c r="M188" s="2"/>
      <c r="N188" s="12"/>
      <c r="O188" s="12"/>
    </row>
    <row r="189" spans="1:15" s="73" customFormat="1" x14ac:dyDescent="0.25">
      <c r="A189" s="9"/>
      <c r="H189" s="12"/>
      <c r="I189" s="12"/>
      <c r="J189" s="74"/>
      <c r="K189" s="12"/>
      <c r="L189" s="12"/>
      <c r="M189" s="2"/>
      <c r="N189" s="12"/>
      <c r="O189" s="12"/>
    </row>
    <row r="190" spans="1:15" s="73" customFormat="1" x14ac:dyDescent="0.25">
      <c r="A190" s="9"/>
      <c r="H190" s="12"/>
      <c r="I190" s="12"/>
      <c r="J190" s="74"/>
      <c r="K190" s="12"/>
      <c r="L190" s="12"/>
      <c r="M190" s="2"/>
      <c r="N190" s="12"/>
      <c r="O190" s="12"/>
    </row>
    <row r="191" spans="1:15" s="73" customFormat="1" x14ac:dyDescent="0.25">
      <c r="A191" s="9"/>
      <c r="H191" s="12"/>
      <c r="I191" s="12"/>
      <c r="J191" s="74"/>
      <c r="K191" s="12"/>
      <c r="L191" s="12"/>
      <c r="M191" s="2"/>
      <c r="N191" s="12"/>
      <c r="O191" s="12"/>
    </row>
    <row r="192" spans="1:15" s="73" customFormat="1" x14ac:dyDescent="0.25">
      <c r="A192" s="9"/>
      <c r="H192" s="12"/>
      <c r="I192" s="12"/>
      <c r="J192" s="74"/>
      <c r="K192" s="12"/>
      <c r="L192" s="12"/>
      <c r="M192" s="2"/>
      <c r="N192" s="12"/>
      <c r="O192" s="12"/>
    </row>
    <row r="193" spans="1:15" s="73" customFormat="1" x14ac:dyDescent="0.25">
      <c r="A193" s="9"/>
      <c r="H193" s="12"/>
      <c r="I193" s="12"/>
      <c r="J193" s="74"/>
      <c r="K193" s="12"/>
      <c r="L193" s="12"/>
      <c r="M193" s="2"/>
      <c r="N193" s="12"/>
      <c r="O193" s="12"/>
    </row>
    <row r="194" spans="1:15" s="73" customFormat="1" x14ac:dyDescent="0.25">
      <c r="A194" s="9"/>
      <c r="H194" s="12"/>
      <c r="I194" s="12"/>
      <c r="J194" s="74"/>
      <c r="K194" s="12"/>
      <c r="L194" s="12"/>
      <c r="M194" s="2"/>
      <c r="N194" s="12"/>
      <c r="O194" s="12"/>
    </row>
    <row r="195" spans="1:15" s="73" customFormat="1" x14ac:dyDescent="0.25">
      <c r="A195" s="9"/>
      <c r="H195" s="12"/>
      <c r="I195" s="12"/>
      <c r="J195" s="74"/>
      <c r="K195" s="12"/>
      <c r="L195" s="12"/>
      <c r="M195" s="2"/>
      <c r="N195" s="12"/>
      <c r="O195" s="12"/>
    </row>
    <row r="196" spans="1:15" s="73" customFormat="1" x14ac:dyDescent="0.25">
      <c r="A196" s="9"/>
      <c r="H196" s="12"/>
      <c r="I196" s="12"/>
      <c r="J196" s="74"/>
      <c r="K196" s="12"/>
      <c r="L196" s="12"/>
      <c r="M196" s="2"/>
      <c r="N196" s="12"/>
      <c r="O196" s="12"/>
    </row>
    <row r="197" spans="1:15" s="73" customFormat="1" x14ac:dyDescent="0.25">
      <c r="A197" s="9"/>
      <c r="H197" s="12"/>
      <c r="I197" s="12"/>
      <c r="J197" s="74"/>
      <c r="K197" s="12"/>
      <c r="L197" s="12"/>
      <c r="M197" s="2"/>
      <c r="N197" s="12"/>
      <c r="O197" s="12"/>
    </row>
    <row r="198" spans="1:15" s="73" customFormat="1" x14ac:dyDescent="0.25">
      <c r="A198" s="9"/>
      <c r="H198" s="12"/>
      <c r="I198" s="12"/>
      <c r="J198" s="74"/>
      <c r="K198" s="12"/>
      <c r="L198" s="12"/>
      <c r="M198" s="2"/>
      <c r="N198" s="12"/>
      <c r="O198" s="12"/>
    </row>
    <row r="199" spans="1:15" s="73" customFormat="1" x14ac:dyDescent="0.25">
      <c r="A199" s="9"/>
      <c r="H199" s="12"/>
      <c r="I199" s="12"/>
      <c r="J199" s="74"/>
      <c r="K199" s="12"/>
      <c r="L199" s="12"/>
      <c r="M199" s="2"/>
      <c r="N199" s="12"/>
      <c r="O199" s="12"/>
    </row>
    <row r="200" spans="1:15" s="73" customFormat="1" x14ac:dyDescent="0.25">
      <c r="A200" s="9"/>
      <c r="H200" s="12"/>
      <c r="I200" s="12"/>
      <c r="J200" s="74"/>
      <c r="K200" s="12"/>
      <c r="L200" s="12"/>
      <c r="M200" s="2"/>
      <c r="N200" s="12"/>
      <c r="O200" s="12"/>
    </row>
    <row r="201" spans="1:15" s="73" customFormat="1" x14ac:dyDescent="0.25">
      <c r="A201" s="9"/>
      <c r="H201" s="12"/>
      <c r="I201" s="12"/>
      <c r="J201" s="74"/>
      <c r="K201" s="12"/>
      <c r="L201" s="12"/>
      <c r="M201" s="2"/>
      <c r="N201" s="12"/>
      <c r="O201" s="12"/>
    </row>
    <row r="202" spans="1:15" s="73" customFormat="1" x14ac:dyDescent="0.25">
      <c r="A202" s="9"/>
      <c r="H202" s="12"/>
      <c r="I202" s="12"/>
      <c r="J202" s="74"/>
      <c r="K202" s="12"/>
      <c r="L202" s="12"/>
      <c r="M202" s="2"/>
      <c r="N202" s="12"/>
      <c r="O202" s="12"/>
    </row>
    <row r="203" spans="1:15" s="73" customFormat="1" x14ac:dyDescent="0.25">
      <c r="A203" s="9"/>
      <c r="H203" s="12"/>
      <c r="I203" s="12"/>
      <c r="J203" s="74"/>
      <c r="K203" s="12"/>
      <c r="L203" s="12"/>
      <c r="M203" s="2"/>
      <c r="N203" s="12"/>
      <c r="O203" s="12"/>
    </row>
    <row r="204" spans="1:15" s="73" customFormat="1" x14ac:dyDescent="0.25">
      <c r="A204" s="9"/>
      <c r="H204" s="12"/>
      <c r="I204" s="12"/>
      <c r="J204" s="74"/>
      <c r="K204" s="12"/>
      <c r="L204" s="12"/>
      <c r="M204" s="2"/>
      <c r="N204" s="12"/>
      <c r="O204" s="12"/>
    </row>
    <row r="205" spans="1:15" s="73" customFormat="1" x14ac:dyDescent="0.25">
      <c r="A205" s="9"/>
      <c r="H205" s="12"/>
      <c r="I205" s="12"/>
      <c r="J205" s="74"/>
      <c r="K205" s="12"/>
      <c r="L205" s="12"/>
      <c r="M205" s="2"/>
      <c r="N205" s="12"/>
      <c r="O205" s="12"/>
    </row>
    <row r="206" spans="1:15" s="73" customFormat="1" x14ac:dyDescent="0.25">
      <c r="A206" s="9"/>
      <c r="H206" s="12"/>
      <c r="I206" s="12"/>
      <c r="J206" s="74"/>
      <c r="K206" s="12"/>
      <c r="L206" s="12"/>
      <c r="M206" s="2"/>
      <c r="N206" s="12"/>
      <c r="O206" s="12"/>
    </row>
    <row r="207" spans="1:15" s="73" customFormat="1" x14ac:dyDescent="0.25">
      <c r="A207" s="9"/>
      <c r="H207" s="12"/>
      <c r="I207" s="12"/>
      <c r="J207" s="74"/>
      <c r="K207" s="12"/>
      <c r="L207" s="12"/>
      <c r="M207" s="2"/>
      <c r="N207" s="12"/>
      <c r="O207" s="12"/>
    </row>
    <row r="208" spans="1:15" s="73" customFormat="1" x14ac:dyDescent="0.25">
      <c r="A208" s="9"/>
      <c r="H208" s="12"/>
      <c r="I208" s="12"/>
      <c r="J208" s="74"/>
      <c r="K208" s="12"/>
      <c r="L208" s="12"/>
      <c r="M208" s="2"/>
      <c r="N208" s="12"/>
      <c r="O208" s="12"/>
    </row>
    <row r="209" spans="1:15" s="73" customFormat="1" x14ac:dyDescent="0.25">
      <c r="A209" s="9"/>
      <c r="H209" s="12"/>
      <c r="I209" s="12"/>
      <c r="J209" s="74"/>
      <c r="K209" s="12"/>
      <c r="L209" s="12"/>
      <c r="M209" s="2"/>
      <c r="N209" s="12"/>
      <c r="O209" s="12"/>
    </row>
    <row r="210" spans="1:15" s="73" customFormat="1" x14ac:dyDescent="0.25">
      <c r="A210" s="9"/>
      <c r="H210" s="12"/>
      <c r="I210" s="12"/>
      <c r="J210" s="74"/>
      <c r="K210" s="12"/>
      <c r="L210" s="12"/>
      <c r="M210" s="2"/>
      <c r="N210" s="12"/>
      <c r="O210" s="12"/>
    </row>
    <row r="211" spans="1:15" s="73" customFormat="1" x14ac:dyDescent="0.25">
      <c r="A211" s="9"/>
      <c r="H211" s="12"/>
      <c r="I211" s="12"/>
      <c r="J211" s="74"/>
      <c r="K211" s="12"/>
      <c r="L211" s="12"/>
      <c r="M211" s="2"/>
      <c r="N211" s="12"/>
      <c r="O211" s="12"/>
    </row>
    <row r="212" spans="1:15" s="73" customFormat="1" x14ac:dyDescent="0.25">
      <c r="A212" s="9"/>
      <c r="H212" s="12"/>
      <c r="I212" s="12"/>
      <c r="J212" s="74"/>
      <c r="K212" s="12"/>
      <c r="L212" s="12"/>
      <c r="M212" s="2"/>
      <c r="N212" s="12"/>
      <c r="O212" s="12"/>
    </row>
    <row r="213" spans="1:15" s="73" customFormat="1" x14ac:dyDescent="0.25">
      <c r="A213" s="9"/>
      <c r="H213" s="12"/>
      <c r="I213" s="12"/>
      <c r="J213" s="74"/>
      <c r="K213" s="12"/>
      <c r="L213" s="12"/>
      <c r="M213" s="2"/>
      <c r="N213" s="12"/>
      <c r="O213" s="12"/>
    </row>
    <row r="214" spans="1:15" s="73" customFormat="1" x14ac:dyDescent="0.25">
      <c r="A214" s="9"/>
      <c r="H214" s="12"/>
      <c r="I214" s="12"/>
      <c r="J214" s="74"/>
      <c r="K214" s="12"/>
      <c r="L214" s="12"/>
      <c r="M214" s="2"/>
      <c r="N214" s="12"/>
      <c r="O214" s="12"/>
    </row>
    <row r="215" spans="1:15" s="73" customFormat="1" x14ac:dyDescent="0.25">
      <c r="A215" s="9"/>
      <c r="H215" s="12"/>
      <c r="I215" s="12"/>
      <c r="J215" s="74"/>
      <c r="K215" s="12"/>
      <c r="L215" s="12"/>
      <c r="M215" s="2"/>
      <c r="N215" s="12"/>
      <c r="O215" s="12"/>
    </row>
    <row r="216" spans="1:15" s="73" customFormat="1" x14ac:dyDescent="0.25">
      <c r="A216" s="9"/>
      <c r="H216" s="12"/>
      <c r="I216" s="12"/>
      <c r="J216" s="74"/>
      <c r="K216" s="12"/>
      <c r="L216" s="12"/>
      <c r="M216" s="2"/>
      <c r="N216" s="12"/>
      <c r="O216" s="12"/>
    </row>
    <row r="217" spans="1:15" s="73" customFormat="1" x14ac:dyDescent="0.25">
      <c r="A217" s="9"/>
      <c r="H217" s="12"/>
      <c r="I217" s="12"/>
      <c r="J217" s="74"/>
      <c r="K217" s="12"/>
      <c r="L217" s="12"/>
      <c r="M217" s="2"/>
      <c r="N217" s="12"/>
      <c r="O217" s="12"/>
    </row>
    <row r="218" spans="1:15" s="73" customFormat="1" x14ac:dyDescent="0.25">
      <c r="A218" s="9"/>
      <c r="H218" s="12"/>
      <c r="I218" s="12"/>
      <c r="J218" s="74"/>
      <c r="K218" s="12"/>
      <c r="L218" s="12"/>
      <c r="M218" s="2"/>
      <c r="N218" s="12"/>
      <c r="O218" s="12"/>
    </row>
    <row r="219" spans="1:15" s="73" customFormat="1" x14ac:dyDescent="0.25">
      <c r="A219" s="9"/>
      <c r="H219" s="12"/>
      <c r="I219" s="12"/>
      <c r="J219" s="74"/>
      <c r="K219" s="12"/>
      <c r="L219" s="12"/>
      <c r="M219" s="2"/>
      <c r="N219" s="12"/>
      <c r="O219" s="12"/>
    </row>
    <row r="220" spans="1:15" s="73" customFormat="1" x14ac:dyDescent="0.25">
      <c r="A220" s="9"/>
      <c r="H220" s="12"/>
      <c r="I220" s="12"/>
      <c r="J220" s="74"/>
      <c r="K220" s="12"/>
      <c r="L220" s="12"/>
      <c r="M220" s="2"/>
      <c r="N220" s="12"/>
      <c r="O220" s="12"/>
    </row>
    <row r="221" spans="1:15" s="73" customFormat="1" x14ac:dyDescent="0.25">
      <c r="A221" s="9"/>
      <c r="H221" s="12"/>
      <c r="I221" s="12"/>
      <c r="J221" s="74"/>
      <c r="K221" s="12"/>
      <c r="L221" s="12"/>
      <c r="M221" s="2"/>
      <c r="N221" s="12"/>
      <c r="O221" s="12"/>
    </row>
    <row r="222" spans="1:15" s="73" customFormat="1" x14ac:dyDescent="0.25">
      <c r="A222" s="9"/>
      <c r="H222" s="12"/>
      <c r="I222" s="12"/>
      <c r="J222" s="74"/>
      <c r="K222" s="12"/>
      <c r="L222" s="12"/>
      <c r="M222" s="2"/>
      <c r="N222" s="12"/>
      <c r="O222" s="12"/>
    </row>
    <row r="223" spans="1:15" s="73" customFormat="1" x14ac:dyDescent="0.25">
      <c r="A223" s="9"/>
      <c r="H223" s="12"/>
      <c r="I223" s="12"/>
      <c r="J223" s="74"/>
      <c r="K223" s="12"/>
      <c r="L223" s="12"/>
      <c r="M223" s="2"/>
      <c r="N223" s="12"/>
      <c r="O223" s="12"/>
    </row>
    <row r="224" spans="1:15" s="73" customFormat="1" x14ac:dyDescent="0.25">
      <c r="A224" s="9"/>
      <c r="H224" s="12"/>
      <c r="I224" s="12"/>
      <c r="J224" s="74"/>
      <c r="K224" s="12"/>
      <c r="L224" s="12"/>
      <c r="M224" s="2"/>
      <c r="N224" s="12"/>
      <c r="O224" s="12"/>
    </row>
    <row r="225" spans="1:15" s="73" customFormat="1" x14ac:dyDescent="0.25">
      <c r="A225" s="9"/>
      <c r="H225" s="12"/>
      <c r="I225" s="12"/>
      <c r="J225" s="74"/>
      <c r="K225" s="12"/>
      <c r="L225" s="12"/>
      <c r="M225" s="2"/>
      <c r="N225" s="12"/>
      <c r="O225" s="12"/>
    </row>
    <row r="226" spans="1:15" s="73" customFormat="1" x14ac:dyDescent="0.25">
      <c r="A226" s="9"/>
      <c r="H226" s="12"/>
      <c r="I226" s="12"/>
      <c r="J226" s="74"/>
      <c r="K226" s="12"/>
      <c r="L226" s="12"/>
      <c r="M226" s="2"/>
      <c r="N226" s="12"/>
      <c r="O226" s="12"/>
    </row>
    <row r="227" spans="1:15" s="73" customFormat="1" x14ac:dyDescent="0.25">
      <c r="A227" s="9"/>
      <c r="H227" s="12"/>
      <c r="I227" s="12"/>
      <c r="J227" s="74"/>
      <c r="K227" s="12"/>
      <c r="L227" s="12"/>
      <c r="M227" s="2"/>
      <c r="N227" s="12"/>
      <c r="O227" s="12"/>
    </row>
    <row r="228" spans="1:15" s="73" customFormat="1" x14ac:dyDescent="0.25">
      <c r="A228" s="9"/>
      <c r="H228" s="12"/>
      <c r="I228" s="12"/>
      <c r="J228" s="74"/>
      <c r="K228" s="12"/>
      <c r="L228" s="12"/>
      <c r="M228" s="2"/>
      <c r="N228" s="12"/>
      <c r="O228" s="12"/>
    </row>
    <row r="229" spans="1:15" s="73" customFormat="1" x14ac:dyDescent="0.25">
      <c r="A229" s="9"/>
      <c r="H229" s="12"/>
      <c r="I229" s="12"/>
      <c r="J229" s="74"/>
      <c r="K229" s="12"/>
      <c r="L229" s="12"/>
      <c r="M229" s="2"/>
      <c r="N229" s="12"/>
      <c r="O229" s="12"/>
    </row>
    <row r="230" spans="1:15" s="73" customFormat="1" x14ac:dyDescent="0.25">
      <c r="A230" s="9"/>
      <c r="H230" s="12"/>
      <c r="I230" s="12"/>
      <c r="J230" s="74"/>
      <c r="K230" s="12"/>
      <c r="L230" s="12"/>
      <c r="M230" s="2"/>
      <c r="N230" s="12"/>
      <c r="O230" s="12"/>
    </row>
    <row r="231" spans="1:15" s="73" customFormat="1" x14ac:dyDescent="0.25">
      <c r="A231" s="9"/>
      <c r="H231" s="12"/>
      <c r="I231" s="12"/>
      <c r="J231" s="74"/>
      <c r="K231" s="12"/>
      <c r="L231" s="12"/>
      <c r="M231" s="2"/>
      <c r="N231" s="12"/>
      <c r="O231" s="12"/>
    </row>
    <row r="232" spans="1:15" s="73" customFormat="1" x14ac:dyDescent="0.25">
      <c r="A232" s="9"/>
      <c r="H232" s="12"/>
      <c r="I232" s="12"/>
      <c r="J232" s="74"/>
      <c r="K232" s="12"/>
      <c r="L232" s="12"/>
      <c r="M232" s="2"/>
      <c r="N232" s="12"/>
      <c r="O232" s="12"/>
    </row>
    <row r="233" spans="1:15" s="73" customFormat="1" x14ac:dyDescent="0.25">
      <c r="A233" s="9"/>
      <c r="H233" s="12"/>
      <c r="I233" s="12"/>
      <c r="J233" s="74"/>
      <c r="K233" s="12"/>
      <c r="L233" s="12"/>
      <c r="M233" s="2"/>
      <c r="N233" s="12"/>
      <c r="O233" s="12"/>
    </row>
    <row r="234" spans="1:15" s="73" customFormat="1" x14ac:dyDescent="0.25">
      <c r="A234" s="9"/>
      <c r="H234" s="12"/>
      <c r="I234" s="12"/>
      <c r="J234" s="74"/>
      <c r="K234" s="12"/>
      <c r="L234" s="12"/>
      <c r="M234" s="2"/>
      <c r="N234" s="12"/>
      <c r="O234" s="12"/>
    </row>
    <row r="235" spans="1:15" s="73" customFormat="1" x14ac:dyDescent="0.25">
      <c r="A235" s="9"/>
      <c r="H235" s="12"/>
      <c r="I235" s="12"/>
      <c r="J235" s="74"/>
      <c r="K235" s="12"/>
      <c r="L235" s="12"/>
      <c r="M235" s="2"/>
      <c r="N235" s="12"/>
      <c r="O235" s="12"/>
    </row>
    <row r="236" spans="1:15" s="73" customFormat="1" x14ac:dyDescent="0.25">
      <c r="A236" s="9"/>
      <c r="H236" s="12"/>
      <c r="I236" s="12"/>
      <c r="J236" s="74"/>
      <c r="K236" s="12"/>
      <c r="L236" s="12"/>
      <c r="M236" s="2"/>
      <c r="N236" s="12"/>
      <c r="O236" s="12"/>
    </row>
    <row r="237" spans="1:15" s="73" customFormat="1" x14ac:dyDescent="0.25">
      <c r="A237" s="9"/>
      <c r="H237" s="12"/>
      <c r="I237" s="12"/>
      <c r="J237" s="74"/>
      <c r="K237" s="12"/>
      <c r="L237" s="12"/>
      <c r="M237" s="2"/>
      <c r="N237" s="12"/>
      <c r="O237" s="12"/>
    </row>
    <row r="238" spans="1:15" s="73" customFormat="1" x14ac:dyDescent="0.25">
      <c r="A238" s="9"/>
      <c r="H238" s="12"/>
      <c r="I238" s="12"/>
      <c r="J238" s="74"/>
      <c r="K238" s="12"/>
      <c r="L238" s="12"/>
      <c r="M238" s="2"/>
      <c r="N238" s="12"/>
      <c r="O238" s="12"/>
    </row>
    <row r="239" spans="1:15" s="73" customFormat="1" x14ac:dyDescent="0.25">
      <c r="A239" s="9"/>
      <c r="H239" s="12"/>
      <c r="I239" s="12"/>
      <c r="J239" s="74"/>
      <c r="K239" s="12"/>
      <c r="L239" s="12"/>
      <c r="M239" s="2"/>
      <c r="N239" s="12"/>
      <c r="O239" s="12"/>
    </row>
    <row r="240" spans="1:15" s="73" customFormat="1" x14ac:dyDescent="0.25">
      <c r="A240" s="9"/>
      <c r="H240" s="12"/>
      <c r="I240" s="12"/>
      <c r="J240" s="74"/>
      <c r="K240" s="12"/>
      <c r="L240" s="12"/>
      <c r="M240" s="2"/>
      <c r="N240" s="12"/>
      <c r="O240" s="12"/>
    </row>
    <row r="241" spans="1:15" s="73" customFormat="1" x14ac:dyDescent="0.25">
      <c r="A241" s="9"/>
      <c r="H241" s="12"/>
      <c r="I241" s="12"/>
      <c r="J241" s="74"/>
      <c r="K241" s="12"/>
      <c r="L241" s="12"/>
      <c r="M241" s="2"/>
      <c r="N241" s="12"/>
      <c r="O241" s="12"/>
    </row>
    <row r="242" spans="1:15" s="73" customFormat="1" x14ac:dyDescent="0.25">
      <c r="A242" s="9"/>
      <c r="H242" s="12"/>
      <c r="I242" s="12"/>
      <c r="J242" s="74"/>
      <c r="K242" s="12"/>
      <c r="L242" s="12"/>
      <c r="M242" s="2"/>
      <c r="N242" s="12"/>
      <c r="O242" s="12"/>
    </row>
    <row r="243" spans="1:15" s="73" customFormat="1" x14ac:dyDescent="0.25">
      <c r="A243" s="9"/>
      <c r="H243" s="12"/>
      <c r="I243" s="12"/>
      <c r="J243" s="74"/>
      <c r="K243" s="12"/>
      <c r="L243" s="12"/>
      <c r="M243" s="2"/>
      <c r="N243" s="12"/>
      <c r="O243" s="12"/>
    </row>
    <row r="244" spans="1:15" s="73" customFormat="1" x14ac:dyDescent="0.25">
      <c r="A244" s="9"/>
      <c r="H244" s="12"/>
      <c r="I244" s="12"/>
      <c r="J244" s="74"/>
      <c r="K244" s="12"/>
      <c r="L244" s="12"/>
      <c r="M244" s="2"/>
      <c r="N244" s="12"/>
      <c r="O244" s="12"/>
    </row>
    <row r="245" spans="1:15" s="73" customFormat="1" x14ac:dyDescent="0.25">
      <c r="A245" s="9"/>
      <c r="H245" s="12"/>
      <c r="I245" s="12"/>
      <c r="J245" s="74"/>
      <c r="K245" s="12"/>
      <c r="L245" s="12"/>
      <c r="M245" s="2"/>
      <c r="N245" s="12"/>
      <c r="O245" s="12"/>
    </row>
    <row r="246" spans="1:15" s="73" customFormat="1" x14ac:dyDescent="0.25">
      <c r="A246" s="9"/>
      <c r="H246" s="12"/>
      <c r="I246" s="12"/>
      <c r="J246" s="74"/>
      <c r="K246" s="12"/>
      <c r="L246" s="12"/>
      <c r="M246" s="2"/>
      <c r="N246" s="12"/>
      <c r="O246" s="12"/>
    </row>
    <row r="247" spans="1:15" s="73" customFormat="1" x14ac:dyDescent="0.25">
      <c r="A247" s="9"/>
      <c r="H247" s="12"/>
      <c r="I247" s="12"/>
      <c r="J247" s="74"/>
      <c r="K247" s="12"/>
      <c r="L247" s="12"/>
      <c r="M247" s="2"/>
      <c r="N247" s="12"/>
      <c r="O247" s="12"/>
    </row>
    <row r="248" spans="1:15" s="73" customFormat="1" x14ac:dyDescent="0.25">
      <c r="A248" s="9"/>
      <c r="H248" s="12"/>
      <c r="I248" s="12"/>
      <c r="J248" s="74"/>
      <c r="K248" s="12"/>
      <c r="L248" s="12"/>
      <c r="M248" s="2"/>
      <c r="N248" s="12"/>
      <c r="O248" s="12"/>
    </row>
    <row r="249" spans="1:15" s="73" customFormat="1" x14ac:dyDescent="0.25">
      <c r="A249" s="9"/>
      <c r="H249" s="12"/>
      <c r="I249" s="12"/>
      <c r="J249" s="74"/>
      <c r="K249" s="12"/>
      <c r="L249" s="12"/>
      <c r="M249" s="2"/>
      <c r="N249" s="12"/>
      <c r="O249" s="12"/>
    </row>
    <row r="250" spans="1:15" s="73" customFormat="1" x14ac:dyDescent="0.25">
      <c r="A250" s="9"/>
      <c r="H250" s="12"/>
      <c r="I250" s="12"/>
      <c r="J250" s="74"/>
      <c r="K250" s="12"/>
      <c r="L250" s="12"/>
      <c r="M250" s="2"/>
      <c r="N250" s="12"/>
      <c r="O250" s="12"/>
    </row>
    <row r="251" spans="1:15" s="73" customFormat="1" x14ac:dyDescent="0.25">
      <c r="A251" s="9"/>
      <c r="H251" s="12"/>
      <c r="I251" s="12"/>
      <c r="J251" s="74"/>
      <c r="K251" s="12"/>
      <c r="L251" s="12"/>
      <c r="M251" s="2"/>
      <c r="N251" s="12"/>
      <c r="O251" s="12"/>
    </row>
    <row r="252" spans="1:15" s="73" customFormat="1" x14ac:dyDescent="0.25">
      <c r="A252" s="9"/>
      <c r="H252" s="12"/>
      <c r="I252" s="12"/>
      <c r="J252" s="74"/>
      <c r="K252" s="12"/>
      <c r="L252" s="12"/>
      <c r="M252" s="2"/>
      <c r="N252" s="12"/>
      <c r="O252" s="12"/>
    </row>
    <row r="253" spans="1:15" s="73" customFormat="1" x14ac:dyDescent="0.25">
      <c r="A253" s="9"/>
      <c r="H253" s="12"/>
      <c r="I253" s="12"/>
      <c r="J253" s="74"/>
      <c r="K253" s="12"/>
      <c r="L253" s="12"/>
      <c r="M253" s="2"/>
      <c r="N253" s="12"/>
      <c r="O253" s="12"/>
    </row>
    <row r="254" spans="1:15" s="73" customFormat="1" x14ac:dyDescent="0.25">
      <c r="A254" s="9"/>
      <c r="H254" s="12"/>
      <c r="I254" s="12"/>
      <c r="J254" s="74"/>
      <c r="K254" s="12"/>
      <c r="L254" s="12"/>
      <c r="M254" s="2"/>
      <c r="N254" s="12"/>
      <c r="O254" s="12"/>
    </row>
    <row r="255" spans="1:15" s="73" customFormat="1" x14ac:dyDescent="0.25">
      <c r="A255" s="9"/>
      <c r="H255" s="12"/>
      <c r="I255" s="12"/>
      <c r="J255" s="74"/>
      <c r="K255" s="12"/>
      <c r="L255" s="12"/>
      <c r="M255" s="2"/>
      <c r="N255" s="12"/>
      <c r="O255" s="12"/>
    </row>
    <row r="256" spans="1:15" s="73" customFormat="1" x14ac:dyDescent="0.25">
      <c r="A256" s="9"/>
      <c r="H256" s="12"/>
      <c r="I256" s="12"/>
      <c r="J256" s="74"/>
      <c r="K256" s="12"/>
      <c r="L256" s="12"/>
      <c r="M256" s="2"/>
      <c r="N256" s="12"/>
      <c r="O256" s="12"/>
    </row>
    <row r="257" spans="1:15" s="73" customFormat="1" x14ac:dyDescent="0.25">
      <c r="A257" s="9"/>
      <c r="H257" s="12"/>
      <c r="I257" s="12"/>
      <c r="J257" s="74"/>
      <c r="K257" s="12"/>
      <c r="L257" s="12"/>
      <c r="M257" s="2"/>
      <c r="N257" s="12"/>
      <c r="O257" s="12"/>
    </row>
    <row r="258" spans="1:15" s="73" customFormat="1" x14ac:dyDescent="0.25">
      <c r="A258" s="9"/>
      <c r="H258" s="12"/>
      <c r="I258" s="12"/>
      <c r="J258" s="74"/>
      <c r="K258" s="12"/>
      <c r="L258" s="12"/>
      <c r="M258" s="2"/>
      <c r="N258" s="12"/>
      <c r="O258" s="12"/>
    </row>
    <row r="259" spans="1:15" s="73" customFormat="1" x14ac:dyDescent="0.25">
      <c r="A259" s="9"/>
      <c r="H259" s="12"/>
      <c r="I259" s="12"/>
      <c r="J259" s="74"/>
      <c r="K259" s="12"/>
      <c r="L259" s="12"/>
      <c r="M259" s="2"/>
      <c r="N259" s="12"/>
      <c r="O259" s="12"/>
    </row>
    <row r="260" spans="1:15" s="73" customFormat="1" x14ac:dyDescent="0.25">
      <c r="A260" s="9"/>
      <c r="H260" s="12"/>
      <c r="I260" s="12"/>
      <c r="J260" s="74"/>
      <c r="K260" s="12"/>
      <c r="L260" s="12"/>
      <c r="M260" s="2"/>
      <c r="N260" s="12"/>
      <c r="O260" s="12"/>
    </row>
    <row r="261" spans="1:15" s="73" customFormat="1" x14ac:dyDescent="0.25">
      <c r="A261" s="9"/>
      <c r="H261" s="12"/>
      <c r="I261" s="12"/>
      <c r="J261" s="74"/>
      <c r="K261" s="12"/>
      <c r="L261" s="12"/>
      <c r="M261" s="2"/>
      <c r="N261" s="12"/>
      <c r="O261" s="12"/>
    </row>
    <row r="262" spans="1:15" s="73" customFormat="1" x14ac:dyDescent="0.25">
      <c r="A262" s="9"/>
      <c r="H262" s="12"/>
      <c r="I262" s="12"/>
      <c r="J262" s="74"/>
      <c r="K262" s="12"/>
      <c r="L262" s="12"/>
      <c r="M262" s="2"/>
      <c r="N262" s="12"/>
      <c r="O262" s="12"/>
    </row>
    <row r="263" spans="1:15" s="73" customFormat="1" x14ac:dyDescent="0.25">
      <c r="A263" s="9"/>
      <c r="H263" s="12"/>
      <c r="I263" s="12"/>
      <c r="J263" s="74"/>
      <c r="K263" s="12"/>
      <c r="L263" s="12"/>
      <c r="M263" s="2"/>
      <c r="N263" s="12"/>
      <c r="O263" s="12"/>
    </row>
    <row r="264" spans="1:15" s="73" customFormat="1" x14ac:dyDescent="0.25">
      <c r="A264" s="9"/>
      <c r="H264" s="12"/>
      <c r="I264" s="12"/>
      <c r="J264" s="74"/>
      <c r="K264" s="12"/>
      <c r="L264" s="12"/>
      <c r="M264" s="2"/>
      <c r="N264" s="12"/>
      <c r="O264" s="12"/>
    </row>
    <row r="265" spans="1:15" s="73" customFormat="1" x14ac:dyDescent="0.25">
      <c r="A265" s="9"/>
      <c r="H265" s="12"/>
      <c r="I265" s="12"/>
      <c r="J265" s="74"/>
      <c r="K265" s="12"/>
      <c r="L265" s="12"/>
      <c r="M265" s="2"/>
      <c r="N265" s="12"/>
      <c r="O265" s="12"/>
    </row>
    <row r="266" spans="1:15" s="73" customFormat="1" x14ac:dyDescent="0.25">
      <c r="A266" s="9"/>
      <c r="H266" s="12"/>
      <c r="I266" s="12"/>
      <c r="J266" s="74"/>
      <c r="K266" s="12"/>
      <c r="L266" s="12"/>
      <c r="M266" s="2"/>
      <c r="N266" s="12"/>
      <c r="O266" s="12"/>
    </row>
    <row r="267" spans="1:15" s="73" customFormat="1" x14ac:dyDescent="0.25">
      <c r="A267" s="9"/>
      <c r="H267" s="12"/>
      <c r="I267" s="12"/>
      <c r="J267" s="74"/>
      <c r="K267" s="12"/>
      <c r="L267" s="12"/>
      <c r="M267" s="2"/>
      <c r="N267" s="12"/>
      <c r="O267" s="12"/>
    </row>
    <row r="268" spans="1:15" s="73" customFormat="1" x14ac:dyDescent="0.25">
      <c r="A268" s="9"/>
      <c r="H268" s="12"/>
      <c r="I268" s="12"/>
      <c r="J268" s="74"/>
      <c r="K268" s="12"/>
      <c r="L268" s="12"/>
      <c r="M268" s="2"/>
      <c r="N268" s="12"/>
      <c r="O268" s="12"/>
    </row>
    <row r="269" spans="1:15" s="73" customFormat="1" x14ac:dyDescent="0.25">
      <c r="A269" s="9"/>
      <c r="H269" s="12"/>
      <c r="I269" s="12"/>
      <c r="J269" s="74"/>
      <c r="K269" s="12"/>
      <c r="L269" s="12"/>
      <c r="M269" s="2"/>
      <c r="N269" s="12"/>
      <c r="O269" s="12"/>
    </row>
    <row r="270" spans="1:15" s="73" customFormat="1" x14ac:dyDescent="0.25">
      <c r="A270" s="9"/>
      <c r="H270" s="12"/>
      <c r="I270" s="12"/>
      <c r="J270" s="74"/>
      <c r="K270" s="12"/>
      <c r="L270" s="12"/>
      <c r="M270" s="2"/>
      <c r="N270" s="12"/>
      <c r="O270" s="12"/>
    </row>
    <row r="271" spans="1:15" s="73" customFormat="1" x14ac:dyDescent="0.25">
      <c r="A271" s="9"/>
      <c r="H271" s="12"/>
      <c r="I271" s="12"/>
      <c r="J271" s="74"/>
      <c r="K271" s="12"/>
      <c r="L271" s="12"/>
      <c r="M271" s="2"/>
      <c r="N271" s="12"/>
      <c r="O271" s="12"/>
    </row>
    <row r="272" spans="1:15" s="73" customFormat="1" x14ac:dyDescent="0.25">
      <c r="A272" s="9"/>
      <c r="H272" s="12"/>
      <c r="I272" s="12"/>
      <c r="J272" s="74"/>
      <c r="K272" s="12"/>
      <c r="L272" s="12"/>
      <c r="M272" s="2"/>
      <c r="N272" s="12"/>
      <c r="O272" s="12"/>
    </row>
    <row r="273" spans="1:15" s="73" customFormat="1" x14ac:dyDescent="0.25">
      <c r="A273" s="9"/>
      <c r="H273" s="12"/>
      <c r="I273" s="12"/>
      <c r="J273" s="74"/>
      <c r="K273" s="12"/>
      <c r="L273" s="12"/>
      <c r="M273" s="2"/>
      <c r="N273" s="12"/>
      <c r="O273" s="12"/>
    </row>
    <row r="274" spans="1:15" s="73" customFormat="1" x14ac:dyDescent="0.25">
      <c r="A274" s="9"/>
      <c r="H274" s="12"/>
      <c r="I274" s="12"/>
      <c r="J274" s="74"/>
      <c r="K274" s="12"/>
      <c r="L274" s="12"/>
      <c r="M274" s="2"/>
      <c r="N274" s="12"/>
      <c r="O274" s="12"/>
    </row>
    <row r="275" spans="1:15" s="73" customFormat="1" x14ac:dyDescent="0.25">
      <c r="A275" s="9"/>
      <c r="H275" s="12"/>
      <c r="I275" s="12"/>
      <c r="J275" s="74"/>
      <c r="K275" s="12"/>
      <c r="L275" s="12"/>
      <c r="M275" s="2"/>
      <c r="N275" s="12"/>
      <c r="O275" s="12"/>
    </row>
    <row r="276" spans="1:15" s="73" customFormat="1" x14ac:dyDescent="0.25">
      <c r="A276" s="9"/>
      <c r="H276" s="12"/>
      <c r="I276" s="12"/>
      <c r="J276" s="74"/>
      <c r="K276" s="12"/>
      <c r="L276" s="12"/>
      <c r="M276" s="2"/>
      <c r="N276" s="12"/>
      <c r="O276" s="12"/>
    </row>
    <row r="277" spans="1:15" s="73" customFormat="1" x14ac:dyDescent="0.25">
      <c r="A277" s="9"/>
      <c r="H277" s="12"/>
      <c r="I277" s="12"/>
      <c r="J277" s="74"/>
      <c r="K277" s="12"/>
      <c r="L277" s="12"/>
      <c r="M277" s="2"/>
      <c r="N277" s="12"/>
      <c r="O277" s="12"/>
    </row>
    <row r="278" spans="1:15" s="73" customFormat="1" x14ac:dyDescent="0.25">
      <c r="A278" s="9"/>
      <c r="H278" s="12"/>
      <c r="I278" s="12"/>
      <c r="J278" s="74"/>
      <c r="K278" s="12"/>
      <c r="L278" s="12"/>
      <c r="M278" s="2"/>
      <c r="N278" s="12"/>
      <c r="O278" s="12"/>
    </row>
    <row r="279" spans="1:15" s="73" customFormat="1" x14ac:dyDescent="0.25">
      <c r="A279" s="9"/>
      <c r="H279" s="12"/>
      <c r="I279" s="12"/>
      <c r="J279" s="74"/>
      <c r="K279" s="12"/>
      <c r="L279" s="12"/>
      <c r="M279" s="2"/>
      <c r="N279" s="12"/>
      <c r="O279" s="12"/>
    </row>
    <row r="280" spans="1:15" s="73" customFormat="1" x14ac:dyDescent="0.25">
      <c r="A280" s="9"/>
      <c r="H280" s="12"/>
      <c r="I280" s="12"/>
      <c r="J280" s="74"/>
      <c r="K280" s="12"/>
      <c r="L280" s="12"/>
      <c r="M280" s="2"/>
      <c r="N280" s="12"/>
      <c r="O280" s="12"/>
    </row>
    <row r="281" spans="1:15" s="73" customFormat="1" x14ac:dyDescent="0.25">
      <c r="A281" s="9"/>
      <c r="H281" s="12"/>
      <c r="I281" s="12"/>
      <c r="J281" s="74"/>
      <c r="K281" s="12"/>
      <c r="L281" s="12"/>
      <c r="M281" s="2"/>
      <c r="N281" s="12"/>
      <c r="O281" s="12"/>
    </row>
    <row r="282" spans="1:15" s="73" customFormat="1" x14ac:dyDescent="0.25">
      <c r="A282" s="9"/>
      <c r="H282" s="12"/>
      <c r="I282" s="12"/>
      <c r="J282" s="74"/>
      <c r="K282" s="12"/>
      <c r="L282" s="12"/>
      <c r="M282" s="2"/>
      <c r="N282" s="12"/>
      <c r="O282" s="12"/>
    </row>
    <row r="283" spans="1:15" s="73" customFormat="1" x14ac:dyDescent="0.25">
      <c r="A283" s="9"/>
      <c r="H283" s="12"/>
      <c r="I283" s="12"/>
      <c r="J283" s="74"/>
      <c r="K283" s="12"/>
      <c r="L283" s="12"/>
      <c r="M283" s="2"/>
      <c r="N283" s="12"/>
      <c r="O283" s="12"/>
    </row>
    <row r="284" spans="1:15" s="73" customFormat="1" x14ac:dyDescent="0.25">
      <c r="A284" s="9"/>
      <c r="H284" s="12"/>
      <c r="I284" s="12"/>
      <c r="J284" s="74"/>
      <c r="K284" s="12"/>
      <c r="L284" s="12"/>
      <c r="M284" s="2"/>
      <c r="N284" s="12"/>
      <c r="O284" s="12"/>
    </row>
    <row r="285" spans="1:15" s="73" customFormat="1" x14ac:dyDescent="0.25">
      <c r="A285" s="9"/>
      <c r="H285" s="12"/>
      <c r="I285" s="12"/>
      <c r="J285" s="74"/>
      <c r="K285" s="12"/>
      <c r="L285" s="12"/>
      <c r="M285" s="2"/>
      <c r="N285" s="12"/>
      <c r="O285" s="12"/>
    </row>
    <row r="286" spans="1:15" s="73" customFormat="1" x14ac:dyDescent="0.25">
      <c r="A286" s="9"/>
      <c r="H286" s="12"/>
      <c r="I286" s="12"/>
      <c r="J286" s="74"/>
      <c r="K286" s="12"/>
      <c r="L286" s="12"/>
      <c r="M286" s="2"/>
      <c r="N286" s="12"/>
      <c r="O286" s="12"/>
    </row>
    <row r="287" spans="1:15" s="73" customFormat="1" x14ac:dyDescent="0.25">
      <c r="A287" s="9"/>
      <c r="H287" s="12"/>
      <c r="I287" s="12"/>
      <c r="J287" s="74"/>
      <c r="K287" s="12"/>
      <c r="L287" s="12"/>
      <c r="M287" s="2"/>
      <c r="N287" s="12"/>
      <c r="O287" s="12"/>
    </row>
    <row r="288" spans="1:15" s="73" customFormat="1" x14ac:dyDescent="0.25">
      <c r="A288" s="9"/>
      <c r="H288" s="12"/>
      <c r="I288" s="12"/>
      <c r="J288" s="74"/>
      <c r="K288" s="12"/>
      <c r="L288" s="12"/>
      <c r="M288" s="2"/>
      <c r="N288" s="12"/>
      <c r="O288" s="12"/>
    </row>
    <row r="289" spans="1:15" s="73" customFormat="1" x14ac:dyDescent="0.25">
      <c r="A289" s="9"/>
      <c r="H289" s="12"/>
      <c r="I289" s="12"/>
      <c r="J289" s="74"/>
      <c r="K289" s="12"/>
      <c r="L289" s="12"/>
      <c r="M289" s="2"/>
      <c r="N289" s="12"/>
      <c r="O289" s="12"/>
    </row>
    <row r="290" spans="1:15" s="73" customFormat="1" x14ac:dyDescent="0.25">
      <c r="A290" s="9"/>
      <c r="H290" s="12"/>
      <c r="I290" s="12"/>
      <c r="J290" s="74"/>
      <c r="K290" s="12"/>
      <c r="L290" s="12"/>
      <c r="M290" s="2"/>
      <c r="N290" s="12"/>
      <c r="O290" s="12"/>
    </row>
    <row r="291" spans="1:15" s="73" customFormat="1" x14ac:dyDescent="0.25">
      <c r="A291" s="9"/>
      <c r="H291" s="12"/>
      <c r="I291" s="12"/>
      <c r="J291" s="74"/>
      <c r="K291" s="12"/>
      <c r="L291" s="12"/>
      <c r="M291" s="2"/>
      <c r="N291" s="12"/>
      <c r="O291" s="12"/>
    </row>
    <row r="292" spans="1:15" s="73" customFormat="1" x14ac:dyDescent="0.25">
      <c r="A292" s="9"/>
      <c r="H292" s="12"/>
      <c r="I292" s="12"/>
      <c r="J292" s="74"/>
      <c r="K292" s="12"/>
      <c r="L292" s="12"/>
      <c r="M292" s="2"/>
      <c r="N292" s="12"/>
      <c r="O292" s="12"/>
    </row>
    <row r="293" spans="1:15" s="73" customFormat="1" x14ac:dyDescent="0.25">
      <c r="A293" s="9"/>
      <c r="H293" s="12"/>
      <c r="I293" s="12"/>
      <c r="J293" s="74"/>
      <c r="K293" s="12"/>
      <c r="L293" s="12"/>
      <c r="M293" s="2"/>
      <c r="N293" s="12"/>
      <c r="O293" s="12"/>
    </row>
    <row r="294" spans="1:15" s="73" customFormat="1" x14ac:dyDescent="0.25">
      <c r="A294" s="9"/>
      <c r="H294" s="12"/>
      <c r="I294" s="12"/>
      <c r="J294" s="74"/>
      <c r="K294" s="12"/>
      <c r="L294" s="12"/>
      <c r="M294" s="2"/>
      <c r="N294" s="12"/>
      <c r="O294" s="12"/>
    </row>
    <row r="295" spans="1:15" s="73" customFormat="1" x14ac:dyDescent="0.25">
      <c r="A295" s="9"/>
      <c r="H295" s="12"/>
      <c r="I295" s="12"/>
      <c r="J295" s="74"/>
      <c r="K295" s="12"/>
      <c r="L295" s="12"/>
      <c r="M295" s="2"/>
      <c r="N295" s="12"/>
      <c r="O295" s="12"/>
    </row>
    <row r="296" spans="1:15" s="73" customFormat="1" x14ac:dyDescent="0.25">
      <c r="A296" s="9"/>
      <c r="H296" s="12"/>
      <c r="I296" s="12"/>
      <c r="J296" s="74"/>
      <c r="K296" s="12"/>
      <c r="L296" s="12"/>
      <c r="M296" s="2"/>
      <c r="N296" s="12"/>
      <c r="O296" s="12"/>
    </row>
    <row r="297" spans="1:15" s="73" customFormat="1" x14ac:dyDescent="0.25">
      <c r="A297" s="9"/>
      <c r="H297" s="12"/>
      <c r="I297" s="12"/>
      <c r="J297" s="74"/>
      <c r="K297" s="12"/>
      <c r="L297" s="12"/>
      <c r="M297" s="2"/>
      <c r="N297" s="12"/>
      <c r="O297" s="12"/>
    </row>
    <row r="298" spans="1:15" s="73" customFormat="1" x14ac:dyDescent="0.25">
      <c r="A298" s="9"/>
      <c r="H298" s="12"/>
      <c r="I298" s="12"/>
      <c r="J298" s="74"/>
      <c r="K298" s="12"/>
      <c r="L298" s="12"/>
      <c r="M298" s="2"/>
      <c r="N298" s="12"/>
      <c r="O298" s="12"/>
    </row>
    <row r="299" spans="1:15" s="73" customFormat="1" x14ac:dyDescent="0.25">
      <c r="A299" s="9"/>
      <c r="H299" s="12"/>
      <c r="I299" s="12"/>
      <c r="J299" s="74"/>
      <c r="K299" s="12"/>
      <c r="L299" s="12"/>
      <c r="M299" s="2"/>
      <c r="N299" s="12"/>
      <c r="O299" s="12"/>
    </row>
    <row r="300" spans="1:15" s="73" customFormat="1" x14ac:dyDescent="0.25">
      <c r="A300" s="9"/>
      <c r="H300" s="12"/>
      <c r="I300" s="12"/>
      <c r="J300" s="74"/>
      <c r="K300" s="12"/>
      <c r="L300" s="12"/>
      <c r="M300" s="2"/>
      <c r="N300" s="12"/>
      <c r="O300" s="12"/>
    </row>
    <row r="301" spans="1:15" s="73" customFormat="1" x14ac:dyDescent="0.25">
      <c r="A301" s="9"/>
      <c r="H301" s="12"/>
      <c r="I301" s="12"/>
      <c r="J301" s="74"/>
      <c r="K301" s="12"/>
      <c r="L301" s="12"/>
      <c r="M301" s="2"/>
      <c r="N301" s="12"/>
      <c r="O301" s="12"/>
    </row>
    <row r="302" spans="1:15" s="73" customFormat="1" x14ac:dyDescent="0.25">
      <c r="A302" s="9"/>
      <c r="H302" s="12"/>
      <c r="I302" s="12"/>
      <c r="J302" s="74"/>
      <c r="K302" s="12"/>
      <c r="L302" s="12"/>
      <c r="M302" s="2"/>
      <c r="N302" s="12"/>
      <c r="O302" s="12"/>
    </row>
    <row r="303" spans="1:15" s="73" customFormat="1" x14ac:dyDescent="0.25">
      <c r="A303" s="9"/>
      <c r="H303" s="12"/>
      <c r="I303" s="12"/>
      <c r="J303" s="74"/>
      <c r="K303" s="12"/>
      <c r="L303" s="12"/>
      <c r="M303" s="2"/>
      <c r="N303" s="12"/>
      <c r="O303" s="12"/>
    </row>
    <row r="304" spans="1:15" s="73" customFormat="1" x14ac:dyDescent="0.25">
      <c r="A304" s="9"/>
      <c r="H304" s="12"/>
      <c r="I304" s="12"/>
      <c r="J304" s="74"/>
      <c r="K304" s="12"/>
      <c r="L304" s="12"/>
      <c r="M304" s="2"/>
      <c r="N304" s="12"/>
      <c r="O304" s="12"/>
    </row>
    <row r="305" spans="1:15" s="73" customFormat="1" x14ac:dyDescent="0.25">
      <c r="A305" s="9"/>
      <c r="H305" s="12"/>
      <c r="I305" s="12"/>
      <c r="J305" s="74"/>
      <c r="K305" s="12"/>
      <c r="L305" s="12"/>
      <c r="M305" s="2"/>
      <c r="N305" s="12"/>
      <c r="O305" s="12"/>
    </row>
    <row r="306" spans="1:15" s="73" customFormat="1" x14ac:dyDescent="0.25">
      <c r="A306" s="9"/>
      <c r="H306" s="12"/>
      <c r="I306" s="12"/>
      <c r="J306" s="74"/>
      <c r="K306" s="12"/>
      <c r="L306" s="12"/>
      <c r="M306" s="2"/>
      <c r="N306" s="12"/>
      <c r="O306" s="12"/>
    </row>
    <row r="307" spans="1:15" s="73" customFormat="1" x14ac:dyDescent="0.25">
      <c r="A307" s="9"/>
      <c r="H307" s="12"/>
      <c r="I307" s="12"/>
      <c r="J307" s="74"/>
      <c r="K307" s="12"/>
      <c r="L307" s="12"/>
      <c r="M307" s="2"/>
      <c r="N307" s="12"/>
      <c r="O307" s="12"/>
    </row>
    <row r="308" spans="1:15" s="73" customFormat="1" x14ac:dyDescent="0.25">
      <c r="A308" s="9"/>
      <c r="H308" s="12"/>
      <c r="I308" s="12"/>
      <c r="J308" s="74"/>
      <c r="K308" s="12"/>
      <c r="L308" s="12"/>
      <c r="M308" s="2"/>
      <c r="N308" s="12"/>
      <c r="O308" s="12"/>
    </row>
    <row r="309" spans="1:15" s="73" customFormat="1" x14ac:dyDescent="0.25">
      <c r="A309" s="9"/>
      <c r="H309" s="12"/>
      <c r="I309" s="12"/>
      <c r="J309" s="74"/>
      <c r="K309" s="12"/>
      <c r="L309" s="12"/>
      <c r="M309" s="2"/>
      <c r="N309" s="12"/>
      <c r="O309" s="12"/>
    </row>
    <row r="310" spans="1:15" s="73" customFormat="1" x14ac:dyDescent="0.25">
      <c r="A310" s="9"/>
      <c r="H310" s="12"/>
      <c r="I310" s="12"/>
      <c r="J310" s="74"/>
      <c r="K310" s="12"/>
      <c r="L310" s="12"/>
      <c r="M310" s="2"/>
      <c r="N310" s="12"/>
      <c r="O310" s="12"/>
    </row>
    <row r="311" spans="1:15" s="73" customFormat="1" x14ac:dyDescent="0.25">
      <c r="A311" s="9"/>
      <c r="H311" s="12"/>
      <c r="I311" s="12"/>
      <c r="J311" s="74"/>
      <c r="K311" s="12"/>
      <c r="L311" s="12"/>
      <c r="M311" s="2"/>
      <c r="N311" s="12"/>
      <c r="O311" s="12"/>
    </row>
    <row r="312" spans="1:15" s="73" customFormat="1" x14ac:dyDescent="0.25">
      <c r="A312" s="9"/>
      <c r="H312" s="12"/>
      <c r="I312" s="12"/>
      <c r="J312" s="74"/>
      <c r="K312" s="12"/>
      <c r="L312" s="12"/>
      <c r="M312" s="2"/>
      <c r="N312" s="12"/>
      <c r="O312" s="12"/>
    </row>
    <row r="313" spans="1:15" s="73" customFormat="1" x14ac:dyDescent="0.25">
      <c r="A313" s="9"/>
      <c r="H313" s="12"/>
      <c r="I313" s="12"/>
      <c r="J313" s="74"/>
      <c r="K313" s="12"/>
      <c r="L313" s="12"/>
      <c r="M313" s="2"/>
      <c r="N313" s="12"/>
      <c r="O313" s="12"/>
    </row>
    <row r="314" spans="1:15" s="73" customFormat="1" x14ac:dyDescent="0.25">
      <c r="A314" s="9"/>
      <c r="H314" s="12"/>
      <c r="I314" s="12"/>
      <c r="J314" s="74"/>
      <c r="K314" s="12"/>
      <c r="L314" s="12"/>
      <c r="M314" s="2"/>
      <c r="N314" s="12"/>
      <c r="O314" s="12"/>
    </row>
    <row r="315" spans="1:15" s="73" customFormat="1" x14ac:dyDescent="0.25">
      <c r="A315" s="9"/>
      <c r="H315" s="12"/>
      <c r="I315" s="12"/>
      <c r="J315" s="74"/>
      <c r="K315" s="12"/>
      <c r="L315" s="12"/>
      <c r="M315" s="2"/>
      <c r="N315" s="12"/>
      <c r="O315" s="12"/>
    </row>
    <row r="316" spans="1:15" s="73" customFormat="1" x14ac:dyDescent="0.25">
      <c r="A316" s="9"/>
      <c r="H316" s="12"/>
      <c r="I316" s="12"/>
      <c r="J316" s="74"/>
      <c r="K316" s="12"/>
      <c r="L316" s="12"/>
      <c r="M316" s="2"/>
      <c r="N316" s="12"/>
      <c r="O316" s="12"/>
    </row>
    <row r="317" spans="1:15" s="73" customFormat="1" x14ac:dyDescent="0.25">
      <c r="A317" s="9"/>
      <c r="H317" s="12"/>
      <c r="I317" s="12"/>
      <c r="J317" s="74"/>
      <c r="K317" s="12"/>
      <c r="L317" s="12"/>
      <c r="M317" s="2"/>
      <c r="N317" s="12"/>
      <c r="O317" s="12"/>
    </row>
    <row r="318" spans="1:15" s="73" customFormat="1" x14ac:dyDescent="0.25">
      <c r="A318" s="9"/>
      <c r="H318" s="12"/>
      <c r="I318" s="12"/>
      <c r="J318" s="74"/>
      <c r="K318" s="12"/>
      <c r="L318" s="12"/>
      <c r="M318" s="2"/>
      <c r="N318" s="12"/>
      <c r="O318" s="12"/>
    </row>
    <row r="319" spans="1:15" s="73" customFormat="1" x14ac:dyDescent="0.25">
      <c r="A319" s="9"/>
      <c r="H319" s="12"/>
      <c r="I319" s="12"/>
      <c r="J319" s="74"/>
      <c r="K319" s="12"/>
      <c r="L319" s="12"/>
      <c r="M319" s="2"/>
      <c r="N319" s="12"/>
      <c r="O319" s="12"/>
    </row>
    <row r="320" spans="1:15" s="73" customFormat="1" x14ac:dyDescent="0.25">
      <c r="A320" s="9"/>
      <c r="H320" s="12"/>
      <c r="I320" s="12"/>
      <c r="J320" s="74"/>
      <c r="K320" s="12"/>
      <c r="L320" s="12"/>
      <c r="M320" s="2"/>
      <c r="N320" s="12"/>
      <c r="O320" s="12"/>
    </row>
    <row r="321" spans="1:15" s="73" customFormat="1" x14ac:dyDescent="0.25">
      <c r="A321" s="9"/>
      <c r="H321" s="12"/>
      <c r="I321" s="12"/>
      <c r="J321" s="74"/>
      <c r="K321" s="12"/>
      <c r="L321" s="12"/>
      <c r="M321" s="2"/>
      <c r="N321" s="12"/>
      <c r="O321" s="12"/>
    </row>
    <row r="322" spans="1:15" s="73" customFormat="1" x14ac:dyDescent="0.25">
      <c r="A322" s="9"/>
      <c r="H322" s="12"/>
      <c r="I322" s="12"/>
      <c r="J322" s="74"/>
      <c r="K322" s="12"/>
      <c r="L322" s="12"/>
      <c r="M322" s="2"/>
      <c r="N322" s="12"/>
      <c r="O322" s="12"/>
    </row>
  </sheetData>
  <sheetProtection selectLockedCells="1"/>
  <mergeCells count="8">
    <mergeCell ref="A35:B35"/>
    <mergeCell ref="A1:J1"/>
    <mergeCell ref="A2:D2"/>
    <mergeCell ref="F2:J2"/>
    <mergeCell ref="A3:D3"/>
    <mergeCell ref="F3:J3"/>
    <mergeCell ref="A4:B4"/>
    <mergeCell ref="C4:I4"/>
  </mergeCells>
  <conditionalFormatting sqref="J6:J34">
    <cfRule type="cellIs" dxfId="172" priority="21" stopIfTrue="1" operator="greaterThan">
      <formula>24</formula>
    </cfRule>
  </conditionalFormatting>
  <conditionalFormatting sqref="J6:J34">
    <cfRule type="cellIs" dxfId="171" priority="16" stopIfTrue="1" operator="greaterThan">
      <formula>24</formula>
    </cfRule>
    <cfRule type="cellIs" dxfId="170" priority="17" stopIfTrue="1" operator="greaterThan">
      <formula>22</formula>
    </cfRule>
    <cfRule type="cellIs" dxfId="169" priority="18" stopIfTrue="1" operator="greaterThan">
      <formula>22</formula>
    </cfRule>
    <cfRule type="cellIs" dxfId="168" priority="19" stopIfTrue="1" operator="greaterThan">
      <formula>44</formula>
    </cfRule>
    <cfRule type="cellIs" dxfId="167" priority="20" stopIfTrue="1" operator="greaterThan">
      <formula>24</formula>
    </cfRule>
  </conditionalFormatting>
  <conditionalFormatting sqref="J6:J34">
    <cfRule type="cellIs" dxfId="166" priority="11" stopIfTrue="1" operator="greaterThan">
      <formula>24</formula>
    </cfRule>
    <cfRule type="cellIs" dxfId="165" priority="12" stopIfTrue="1" operator="greaterThan">
      <formula>22</formula>
    </cfRule>
    <cfRule type="cellIs" dxfId="164" priority="13" stopIfTrue="1" operator="greaterThan">
      <formula>22</formula>
    </cfRule>
    <cfRule type="cellIs" dxfId="163" priority="14" stopIfTrue="1" operator="greaterThan">
      <formula>44</formula>
    </cfRule>
    <cfRule type="cellIs" dxfId="162" priority="15" stopIfTrue="1" operator="greaterThan">
      <formula>24</formula>
    </cfRule>
  </conditionalFormatting>
  <conditionalFormatting sqref="J6:J34">
    <cfRule type="cellIs" dxfId="161" priority="6" stopIfTrue="1" operator="greaterThan">
      <formula>24</formula>
    </cfRule>
    <cfRule type="cellIs" dxfId="160" priority="7" stopIfTrue="1" operator="greaterThan">
      <formula>22</formula>
    </cfRule>
    <cfRule type="cellIs" dxfId="159" priority="8" stopIfTrue="1" operator="greaterThan">
      <formula>22</formula>
    </cfRule>
    <cfRule type="cellIs" dxfId="158" priority="9" stopIfTrue="1" operator="greaterThan">
      <formula>44</formula>
    </cfRule>
    <cfRule type="cellIs" dxfId="157" priority="10" stopIfTrue="1" operator="greaterThan">
      <formula>24</formula>
    </cfRule>
  </conditionalFormatting>
  <conditionalFormatting sqref="J6:J34">
    <cfRule type="cellIs" dxfId="156" priority="1" stopIfTrue="1" operator="greaterThan">
      <formula>24</formula>
    </cfRule>
    <cfRule type="cellIs" dxfId="155" priority="2" stopIfTrue="1" operator="greaterThan">
      <formula>22</formula>
    </cfRule>
    <cfRule type="cellIs" dxfId="154" priority="3" stopIfTrue="1" operator="greaterThan">
      <formula>22</formula>
    </cfRule>
    <cfRule type="cellIs" dxfId="153" priority="4" stopIfTrue="1" operator="greaterThan">
      <formula>44</formula>
    </cfRule>
    <cfRule type="cellIs" dxfId="152" priority="5" stopIfTrue="1" operator="greaterThan">
      <formula>24</formula>
    </cfRule>
  </conditionalFormatting>
  <dataValidations count="2">
    <dataValidation type="decimal" allowBlank="1" showInputMessage="1" showErrorMessage="1" error="You must enter less than 24 hours." sqref="F35:G35 C6:I34">
      <formula1>0</formula1>
      <formula2>24</formula2>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F2:G2">
      <formula1>9</formula1>
    </dataValidation>
  </dataValidations>
  <printOptions horizontalCentered="1" verticalCentered="1"/>
  <pageMargins left="0.25" right="0.25" top="0.3" bottom="0.3" header="0" footer="0"/>
  <pageSetup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344"/>
  <sheetViews>
    <sheetView showGridLines="0" zoomScale="85" zoomScaleNormal="85" workbookViewId="0">
      <selection activeCell="I5" sqref="I5:L5"/>
    </sheetView>
  </sheetViews>
  <sheetFormatPr defaultColWidth="9.140625" defaultRowHeight="15.75" x14ac:dyDescent="0.25"/>
  <cols>
    <col min="1" max="1" width="5.7109375" style="73" bestFit="1" customWidth="1"/>
    <col min="2" max="2" width="5.42578125" style="73" bestFit="1" customWidth="1"/>
    <col min="3" max="3" width="9.7109375" style="73" customWidth="1"/>
    <col min="4" max="10" width="7.7109375" style="12" customWidth="1"/>
    <col min="11" max="11" width="6.85546875" style="12" customWidth="1"/>
    <col min="12" max="12" width="6.42578125" style="12" customWidth="1"/>
    <col min="13" max="13" width="48.7109375" style="2" customWidth="1"/>
    <col min="14" max="14" width="10.85546875" style="12" customWidth="1"/>
    <col min="15" max="16384" width="9.140625" style="12"/>
  </cols>
  <sheetData>
    <row r="1" spans="1:19" ht="26.25" x14ac:dyDescent="0.4">
      <c r="E1" s="14" t="s">
        <v>46</v>
      </c>
    </row>
    <row r="2" spans="1:19" ht="23.25" x14ac:dyDescent="0.35">
      <c r="B2" s="193"/>
      <c r="F2" s="230" t="s">
        <v>85</v>
      </c>
      <c r="G2" s="230"/>
      <c r="H2" s="230"/>
      <c r="I2" s="230"/>
      <c r="J2" s="230"/>
      <c r="K2" s="230"/>
    </row>
    <row r="3" spans="1:19" x14ac:dyDescent="0.25">
      <c r="C3" s="193"/>
    </row>
    <row r="5" spans="1:19" ht="19.5" thickBot="1" x14ac:dyDescent="0.35">
      <c r="A5" s="2"/>
      <c r="D5" s="207"/>
      <c r="E5" s="207"/>
      <c r="F5" s="207"/>
      <c r="G5" s="207"/>
      <c r="H5" s="75"/>
      <c r="I5" s="208"/>
      <c r="J5" s="208"/>
      <c r="K5" s="208"/>
      <c r="L5" s="208"/>
      <c r="N5" s="35" t="s">
        <v>27</v>
      </c>
    </row>
    <row r="6" spans="1:19" ht="18.75" x14ac:dyDescent="0.3">
      <c r="A6" s="2"/>
      <c r="D6" s="232" t="s">
        <v>0</v>
      </c>
      <c r="E6" s="233"/>
      <c r="F6" s="233"/>
      <c r="G6" s="233"/>
      <c r="H6" s="115"/>
      <c r="I6" s="234" t="s">
        <v>1</v>
      </c>
      <c r="J6" s="235"/>
      <c r="K6" s="235"/>
      <c r="L6" s="235"/>
      <c r="N6" s="36" t="s">
        <v>30</v>
      </c>
    </row>
    <row r="7" spans="1:19" ht="18.75" x14ac:dyDescent="0.3">
      <c r="A7" s="2"/>
      <c r="F7" s="114"/>
      <c r="G7" s="115"/>
      <c r="H7" s="115"/>
      <c r="I7" s="115"/>
      <c r="J7" s="41"/>
      <c r="K7" s="38"/>
      <c r="L7" s="41"/>
      <c r="N7" s="36" t="s">
        <v>33</v>
      </c>
    </row>
    <row r="8" spans="1:19" ht="18.75" x14ac:dyDescent="0.3">
      <c r="A8" s="2"/>
      <c r="N8" s="35" t="s">
        <v>29</v>
      </c>
    </row>
    <row r="9" spans="1:19" s="20" customFormat="1" ht="19.5" thickBot="1" x14ac:dyDescent="0.35">
      <c r="A9" s="236" t="s">
        <v>43</v>
      </c>
      <c r="B9" s="237"/>
      <c r="C9" s="237"/>
      <c r="D9" s="237"/>
      <c r="E9" s="237"/>
      <c r="F9" s="237"/>
      <c r="G9" s="237"/>
      <c r="H9" s="237"/>
      <c r="I9" s="237"/>
      <c r="J9" s="237"/>
      <c r="K9" s="237"/>
      <c r="L9" s="100"/>
      <c r="M9" s="116" t="s">
        <v>44</v>
      </c>
      <c r="N9" s="37" t="s">
        <v>31</v>
      </c>
    </row>
    <row r="10" spans="1:19" s="20" customFormat="1" ht="19.5" thickBot="1" x14ac:dyDescent="0.35">
      <c r="A10" s="18"/>
      <c r="B10" s="19"/>
      <c r="C10" s="51" t="s">
        <v>27</v>
      </c>
      <c r="L10" s="150"/>
      <c r="M10" s="27"/>
      <c r="N10" s="35" t="s">
        <v>32</v>
      </c>
    </row>
    <row r="11" spans="1:19" s="20" customFormat="1" ht="19.5" thickBot="1" x14ac:dyDescent="0.35">
      <c r="A11" s="19"/>
      <c r="B11" s="19"/>
      <c r="C11" s="51" t="s">
        <v>28</v>
      </c>
      <c r="D11" s="21" t="s">
        <v>17</v>
      </c>
      <c r="F11" s="236" t="s">
        <v>8</v>
      </c>
      <c r="G11" s="236"/>
      <c r="H11" s="236"/>
      <c r="I11" s="236"/>
      <c r="J11" s="72"/>
      <c r="K11" s="21" t="s">
        <v>25</v>
      </c>
      <c r="L11" s="150"/>
      <c r="M11" s="29" t="s">
        <v>36</v>
      </c>
      <c r="N11" s="227" t="e">
        <f>'February Activity Tracking'!C35/'February Activity Tracking'!J35</f>
        <v>#DIV/0!</v>
      </c>
      <c r="S11"/>
    </row>
    <row r="12" spans="1:19" s="20" customFormat="1" ht="19.5" thickBot="1" x14ac:dyDescent="0.35">
      <c r="A12" s="58" t="s">
        <v>14</v>
      </c>
      <c r="B12" s="72" t="s">
        <v>15</v>
      </c>
      <c r="C12" s="48" t="s">
        <v>29</v>
      </c>
      <c r="D12" s="3" t="s">
        <v>18</v>
      </c>
      <c r="E12" s="22" t="s">
        <v>19</v>
      </c>
      <c r="F12" s="72" t="s">
        <v>20</v>
      </c>
      <c r="G12" s="22" t="s">
        <v>23</v>
      </c>
      <c r="H12" s="72" t="s">
        <v>24</v>
      </c>
      <c r="I12" s="22" t="s">
        <v>21</v>
      </c>
      <c r="J12" s="72" t="s">
        <v>22</v>
      </c>
      <c r="K12" s="3" t="s">
        <v>7</v>
      </c>
      <c r="L12" s="150"/>
      <c r="M12" s="129" t="s">
        <v>53</v>
      </c>
      <c r="N12" s="228"/>
    </row>
    <row r="13" spans="1:19" s="20" customFormat="1" ht="20.100000000000001" customHeight="1" thickBot="1" x14ac:dyDescent="0.35">
      <c r="A13" s="158" t="s">
        <v>2</v>
      </c>
      <c r="B13" s="177">
        <v>1</v>
      </c>
      <c r="C13" s="147">
        <f>'February Activity Tracking'!J6</f>
        <v>0</v>
      </c>
      <c r="D13" s="178"/>
      <c r="E13" s="135"/>
      <c r="F13" s="146"/>
      <c r="G13" s="135"/>
      <c r="H13" s="146"/>
      <c r="I13" s="135"/>
      <c r="J13" s="146"/>
      <c r="K13" s="179">
        <f t="shared" ref="K13:K21" si="0">+C13+SUM(E13:J13)</f>
        <v>0</v>
      </c>
      <c r="L13" s="150"/>
      <c r="M13" s="31" t="str">
        <f>IF(ISNA(VLOOKUP(M12,description,2,FALSE)) = TRUE, "Enter a valid account code above", VLOOKUP(M12,description,2,FALSE))</f>
        <v>DACA18A</v>
      </c>
      <c r="N13" s="229"/>
    </row>
    <row r="14" spans="1:19" s="20" customFormat="1" ht="20.100000000000001" customHeight="1" thickBot="1" x14ac:dyDescent="0.35">
      <c r="A14" s="158" t="s">
        <v>2</v>
      </c>
      <c r="B14" s="180">
        <v>2</v>
      </c>
      <c r="C14" s="147">
        <f>'February Activity Tracking'!J7</f>
        <v>0</v>
      </c>
      <c r="D14" s="145"/>
      <c r="E14" s="135"/>
      <c r="F14" s="146"/>
      <c r="G14" s="135"/>
      <c r="H14" s="146"/>
      <c r="I14" s="135"/>
      <c r="J14" s="146"/>
      <c r="K14" s="147">
        <f t="shared" si="0"/>
        <v>0</v>
      </c>
      <c r="L14" s="150"/>
      <c r="M14" s="32"/>
      <c r="N14" s="151"/>
      <c r="R14"/>
    </row>
    <row r="15" spans="1:19" s="20" customFormat="1" ht="20.100000000000001" customHeight="1" x14ac:dyDescent="0.3">
      <c r="A15" s="7" t="s">
        <v>3</v>
      </c>
      <c r="B15" s="82">
        <v>3</v>
      </c>
      <c r="C15" s="156">
        <f>'February Activity Tracking'!J8</f>
        <v>0</v>
      </c>
      <c r="D15" s="181"/>
      <c r="E15" s="170"/>
      <c r="F15" s="54"/>
      <c r="G15" s="54"/>
      <c r="H15" s="54"/>
      <c r="I15" s="54"/>
      <c r="J15" s="54"/>
      <c r="K15" s="25">
        <f t="shared" si="0"/>
        <v>0</v>
      </c>
      <c r="L15" s="150"/>
      <c r="M15" s="29" t="s">
        <v>37</v>
      </c>
      <c r="N15" s="227" t="e">
        <f>'February Activity Tracking'!D35/'February Activity Tracking'!J35</f>
        <v>#DIV/0!</v>
      </c>
    </row>
    <row r="16" spans="1:19" s="20" customFormat="1" ht="20.100000000000001" customHeight="1" x14ac:dyDescent="0.3">
      <c r="A16" s="7" t="s">
        <v>4</v>
      </c>
      <c r="B16" s="82">
        <v>4</v>
      </c>
      <c r="C16" s="156">
        <f>'February Activity Tracking'!J9</f>
        <v>0</v>
      </c>
      <c r="D16" s="182"/>
      <c r="E16" s="170"/>
      <c r="F16" s="54"/>
      <c r="G16" s="54"/>
      <c r="H16" s="54"/>
      <c r="I16" s="54"/>
      <c r="J16" s="54"/>
      <c r="K16" s="25">
        <f t="shared" si="0"/>
        <v>0</v>
      </c>
      <c r="L16" s="150"/>
      <c r="M16" s="129" t="s">
        <v>54</v>
      </c>
      <c r="N16" s="228"/>
    </row>
    <row r="17" spans="1:20" s="20" customFormat="1" ht="20.100000000000001" customHeight="1" thickBot="1" x14ac:dyDescent="0.35">
      <c r="A17" s="7" t="s">
        <v>5</v>
      </c>
      <c r="B17" s="82">
        <v>5</v>
      </c>
      <c r="C17" s="156">
        <f>'February Activity Tracking'!J10</f>
        <v>0</v>
      </c>
      <c r="D17" s="181"/>
      <c r="E17" s="170"/>
      <c r="F17" s="54"/>
      <c r="G17" s="54"/>
      <c r="H17" s="54"/>
      <c r="I17" s="54"/>
      <c r="J17" s="54"/>
      <c r="K17" s="25">
        <f t="shared" si="0"/>
        <v>0</v>
      </c>
      <c r="L17" s="150"/>
      <c r="M17" s="31" t="str">
        <f>IF(ISNA(VLOOKUP(M16,description,2,FALSE)) = TRUE, "Enter a valid account code above", VLOOKUP(M16,description,2,FALSE))</f>
        <v>DACA4027</v>
      </c>
      <c r="N17" s="229"/>
    </row>
    <row r="18" spans="1:20" s="20" customFormat="1" ht="20.100000000000001" customHeight="1" thickBot="1" x14ac:dyDescent="0.35">
      <c r="A18" s="7" t="s">
        <v>16</v>
      </c>
      <c r="B18" s="82">
        <v>6</v>
      </c>
      <c r="C18" s="156">
        <f>'February Activity Tracking'!J11</f>
        <v>0</v>
      </c>
      <c r="D18" s="181"/>
      <c r="E18" s="170"/>
      <c r="F18" s="54"/>
      <c r="G18" s="54"/>
      <c r="H18" s="54"/>
      <c r="I18" s="54"/>
      <c r="J18" s="54"/>
      <c r="K18" s="25">
        <f t="shared" si="0"/>
        <v>0</v>
      </c>
      <c r="L18" s="150"/>
      <c r="M18" s="33"/>
      <c r="N18" s="152"/>
    </row>
    <row r="19" spans="1:20" s="20" customFormat="1" ht="20.100000000000001" customHeight="1" x14ac:dyDescent="0.3">
      <c r="A19" s="7" t="s">
        <v>6</v>
      </c>
      <c r="B19" s="82">
        <v>7</v>
      </c>
      <c r="C19" s="156">
        <f>'February Activity Tracking'!J12</f>
        <v>0</v>
      </c>
      <c r="D19" s="24">
        <f>SUM(C13:C19)</f>
        <v>0</v>
      </c>
      <c r="E19" s="23"/>
      <c r="F19" s="23"/>
      <c r="G19" s="23"/>
      <c r="H19" s="23"/>
      <c r="I19" s="23"/>
      <c r="J19" s="23"/>
      <c r="K19" s="25">
        <f t="shared" si="0"/>
        <v>0</v>
      </c>
      <c r="L19" s="150"/>
      <c r="M19" s="29" t="s">
        <v>38</v>
      </c>
      <c r="N19" s="227" t="e">
        <f>'February Activity Tracking'!E35/'February Activity Tracking'!J35</f>
        <v>#DIV/0!</v>
      </c>
      <c r="Q19"/>
      <c r="T19"/>
    </row>
    <row r="20" spans="1:20" s="20" customFormat="1" ht="20.100000000000001" customHeight="1" x14ac:dyDescent="0.3">
      <c r="A20" s="131" t="s">
        <v>2</v>
      </c>
      <c r="B20" s="180">
        <v>8</v>
      </c>
      <c r="C20" s="147">
        <f>'February Activity Tracking'!J13</f>
        <v>0</v>
      </c>
      <c r="D20" s="145"/>
      <c r="E20" s="135"/>
      <c r="F20" s="146"/>
      <c r="G20" s="135"/>
      <c r="H20" s="146"/>
      <c r="I20" s="135"/>
      <c r="J20" s="146"/>
      <c r="K20" s="147">
        <f t="shared" si="0"/>
        <v>0</v>
      </c>
      <c r="L20" s="150"/>
      <c r="M20" s="128" t="s">
        <v>55</v>
      </c>
      <c r="N20" s="228"/>
    </row>
    <row r="21" spans="1:20" s="20" customFormat="1" ht="20.100000000000001" customHeight="1" thickBot="1" x14ac:dyDescent="0.35">
      <c r="A21" s="131" t="s">
        <v>2</v>
      </c>
      <c r="B21" s="180">
        <v>9</v>
      </c>
      <c r="C21" s="147">
        <f>'February Activity Tracking'!J14</f>
        <v>0</v>
      </c>
      <c r="D21" s="145"/>
      <c r="E21" s="135"/>
      <c r="F21" s="146"/>
      <c r="G21" s="135"/>
      <c r="H21" s="146"/>
      <c r="I21" s="135"/>
      <c r="J21" s="146"/>
      <c r="K21" s="147">
        <f t="shared" si="0"/>
        <v>0</v>
      </c>
      <c r="L21" s="150"/>
      <c r="M21" s="31" t="str">
        <f>IF(ISNA(VLOOKUP(M20,description,2,FALSE)) = TRUE, "Enter a valid account code above", VLOOKUP(M20,description,2,FALSE))</f>
        <v>DACA4010</v>
      </c>
      <c r="N21" s="229"/>
    </row>
    <row r="22" spans="1:20" s="20" customFormat="1" ht="20.100000000000001" customHeight="1" thickBot="1" x14ac:dyDescent="0.35">
      <c r="A22" s="7" t="s">
        <v>3</v>
      </c>
      <c r="B22" s="82">
        <v>10</v>
      </c>
      <c r="C22" s="156">
        <f>'February Activity Tracking'!J15</f>
        <v>0</v>
      </c>
      <c r="D22" s="52"/>
      <c r="E22" s="23"/>
      <c r="F22" s="23"/>
      <c r="G22" s="23"/>
      <c r="H22" s="23"/>
      <c r="I22" s="23"/>
      <c r="J22" s="23"/>
      <c r="K22" s="25">
        <f t="shared" ref="K22:K41" si="1">+C22+SUM(E22:J22)</f>
        <v>0</v>
      </c>
      <c r="L22" s="150"/>
      <c r="M22" s="45"/>
      <c r="N22" s="152"/>
    </row>
    <row r="23" spans="1:20" s="20" customFormat="1" ht="20.100000000000001" customHeight="1" x14ac:dyDescent="0.3">
      <c r="A23" s="7" t="s">
        <v>4</v>
      </c>
      <c r="B23" s="82">
        <v>11</v>
      </c>
      <c r="C23" s="156">
        <f>'February Activity Tracking'!J16</f>
        <v>0</v>
      </c>
      <c r="D23" s="52"/>
      <c r="E23" s="23"/>
      <c r="F23" s="23"/>
      <c r="G23" s="23"/>
      <c r="H23" s="23"/>
      <c r="I23" s="23"/>
      <c r="J23" s="23"/>
      <c r="K23" s="25">
        <f t="shared" si="1"/>
        <v>0</v>
      </c>
      <c r="L23" s="150"/>
      <c r="M23" s="29" t="s">
        <v>39</v>
      </c>
      <c r="N23" s="227" t="e">
        <f>'February Activity Tracking'!H35/'February Activity Tracking'!J35</f>
        <v>#DIV/0!</v>
      </c>
    </row>
    <row r="24" spans="1:20" s="20" customFormat="1" ht="20.100000000000001" customHeight="1" x14ac:dyDescent="0.3">
      <c r="A24" s="8" t="s">
        <v>5</v>
      </c>
      <c r="B24" s="82">
        <v>12</v>
      </c>
      <c r="C24" s="156">
        <f>'February Activity Tracking'!J17</f>
        <v>0</v>
      </c>
      <c r="D24" s="53"/>
      <c r="E24" s="23"/>
      <c r="F24" s="23"/>
      <c r="G24" s="23"/>
      <c r="H24" s="23"/>
      <c r="I24" s="23"/>
      <c r="J24" s="23"/>
      <c r="K24" s="25">
        <f t="shared" si="1"/>
        <v>0</v>
      </c>
      <c r="L24" s="150"/>
      <c r="M24" s="128" t="s">
        <v>73</v>
      </c>
      <c r="N24" s="228"/>
    </row>
    <row r="25" spans="1:20" s="20" customFormat="1" ht="20.100000000000001" customHeight="1" thickBot="1" x14ac:dyDescent="0.35">
      <c r="A25" s="7" t="s">
        <v>16</v>
      </c>
      <c r="B25" s="82">
        <v>13</v>
      </c>
      <c r="C25" s="156">
        <f>'February Activity Tracking'!J18</f>
        <v>0</v>
      </c>
      <c r="D25" s="52"/>
      <c r="E25" s="23"/>
      <c r="F25" s="23"/>
      <c r="G25" s="23"/>
      <c r="H25" s="23"/>
      <c r="I25" s="23"/>
      <c r="J25" s="23"/>
      <c r="K25" s="25">
        <f t="shared" si="1"/>
        <v>0</v>
      </c>
      <c r="L25" s="150"/>
      <c r="M25" s="31" t="str">
        <f>IF(ISNA(VLOOKUP(M24,description,2,FALSE)) = TRUE, "Enter a valid account code above", VLOOKUP(M24,description,2,FALSE))</f>
        <v>DACA4048</v>
      </c>
      <c r="N25" s="229"/>
    </row>
    <row r="26" spans="1:20" s="20" customFormat="1" ht="20.100000000000001" customHeight="1" thickBot="1" x14ac:dyDescent="0.35">
      <c r="A26" s="7" t="s">
        <v>6</v>
      </c>
      <c r="B26" s="82">
        <v>14</v>
      </c>
      <c r="C26" s="156">
        <f>'February Activity Tracking'!J19</f>
        <v>0</v>
      </c>
      <c r="D26" s="24">
        <f>SUM(C20:C26)</f>
        <v>0</v>
      </c>
      <c r="E26" s="23"/>
      <c r="F26" s="23"/>
      <c r="G26" s="23"/>
      <c r="H26" s="23"/>
      <c r="I26" s="23"/>
      <c r="J26" s="23"/>
      <c r="K26" s="25">
        <f t="shared" si="1"/>
        <v>0</v>
      </c>
      <c r="L26" s="150"/>
      <c r="M26" s="45"/>
      <c r="N26" s="152"/>
    </row>
    <row r="27" spans="1:20" s="20" customFormat="1" ht="20.100000000000001" customHeight="1" x14ac:dyDescent="0.3">
      <c r="A27" s="131" t="s">
        <v>2</v>
      </c>
      <c r="B27" s="180">
        <v>15</v>
      </c>
      <c r="C27" s="147">
        <f>'February Activity Tracking'!J20</f>
        <v>0</v>
      </c>
      <c r="D27" s="145"/>
      <c r="E27" s="135"/>
      <c r="F27" s="146"/>
      <c r="G27" s="135"/>
      <c r="H27" s="146"/>
      <c r="I27" s="135"/>
      <c r="J27" s="146"/>
      <c r="K27" s="147">
        <f t="shared" si="1"/>
        <v>0</v>
      </c>
      <c r="L27" s="150"/>
      <c r="M27" s="29" t="s">
        <v>40</v>
      </c>
      <c r="N27" s="227" t="e">
        <f>'February Activity Tracking'!I35/'February Activity Tracking'!J35</f>
        <v>#DIV/0!</v>
      </c>
    </row>
    <row r="28" spans="1:20" s="20" customFormat="1" ht="20.100000000000001" customHeight="1" x14ac:dyDescent="0.3">
      <c r="A28" s="131" t="s">
        <v>2</v>
      </c>
      <c r="B28" s="180">
        <v>16</v>
      </c>
      <c r="C28" s="147">
        <f>'February Activity Tracking'!J21</f>
        <v>0</v>
      </c>
      <c r="D28" s="145"/>
      <c r="E28" s="135"/>
      <c r="F28" s="146"/>
      <c r="G28" s="135"/>
      <c r="H28" s="146"/>
      <c r="I28" s="135"/>
      <c r="J28" s="146"/>
      <c r="K28" s="147">
        <f t="shared" si="1"/>
        <v>0</v>
      </c>
      <c r="L28" s="150"/>
      <c r="M28" s="128" t="s">
        <v>99</v>
      </c>
      <c r="N28" s="228"/>
    </row>
    <row r="29" spans="1:20" s="20" customFormat="1" ht="20.100000000000001" customHeight="1" thickBot="1" x14ac:dyDescent="0.35">
      <c r="A29" s="133" t="s">
        <v>3</v>
      </c>
      <c r="B29" s="183">
        <v>17</v>
      </c>
      <c r="C29" s="149"/>
      <c r="D29" s="148"/>
      <c r="E29" s="137">
        <v>8</v>
      </c>
      <c r="F29" s="137"/>
      <c r="G29" s="137"/>
      <c r="H29" s="137"/>
      <c r="I29" s="137"/>
      <c r="J29" s="137"/>
      <c r="K29" s="149">
        <f t="shared" si="1"/>
        <v>8</v>
      </c>
      <c r="L29" s="150"/>
      <c r="M29" s="31" t="s">
        <v>98</v>
      </c>
      <c r="N29" s="229"/>
    </row>
    <row r="30" spans="1:20" s="20" customFormat="1" ht="20.100000000000001" customHeight="1" x14ac:dyDescent="0.3">
      <c r="A30" s="7" t="s">
        <v>4</v>
      </c>
      <c r="B30" s="82">
        <v>18</v>
      </c>
      <c r="C30" s="156">
        <f>'February Activity Tracking'!J23</f>
        <v>0</v>
      </c>
      <c r="D30" s="52"/>
      <c r="E30" s="23"/>
      <c r="F30" s="23"/>
      <c r="G30" s="23"/>
      <c r="H30" s="23"/>
      <c r="I30" s="23"/>
      <c r="J30" s="23"/>
      <c r="K30" s="25">
        <f t="shared" si="1"/>
        <v>0</v>
      </c>
      <c r="L30" s="150"/>
      <c r="M30" s="45"/>
      <c r="N30" s="44"/>
    </row>
    <row r="31" spans="1:20" s="20" customFormat="1" ht="20.100000000000001" customHeight="1" thickBot="1" x14ac:dyDescent="0.35">
      <c r="A31" s="7" t="s">
        <v>5</v>
      </c>
      <c r="B31" s="82">
        <v>19</v>
      </c>
      <c r="C31" s="156">
        <f>'February Activity Tracking'!J24</f>
        <v>0</v>
      </c>
      <c r="D31" s="52"/>
      <c r="E31" s="23"/>
      <c r="F31" s="23"/>
      <c r="G31" s="23"/>
      <c r="H31" s="23"/>
      <c r="I31" s="23"/>
      <c r="J31" s="23"/>
      <c r="K31" s="25">
        <f t="shared" si="1"/>
        <v>0</v>
      </c>
      <c r="L31" s="150"/>
      <c r="M31" s="44" t="s">
        <v>34</v>
      </c>
      <c r="N31" s="127" t="e">
        <f>SUM(N11:N29)</f>
        <v>#DIV/0!</v>
      </c>
    </row>
    <row r="32" spans="1:20" s="20" customFormat="1" ht="20.100000000000001" customHeight="1" thickTop="1" x14ac:dyDescent="0.3">
      <c r="A32" s="7" t="s">
        <v>16</v>
      </c>
      <c r="B32" s="82">
        <v>20</v>
      </c>
      <c r="C32" s="156">
        <f>'February Activity Tracking'!J25</f>
        <v>0</v>
      </c>
      <c r="D32" s="52"/>
      <c r="E32" s="23"/>
      <c r="F32" s="23"/>
      <c r="G32" s="23"/>
      <c r="H32" s="23"/>
      <c r="I32" s="23"/>
      <c r="J32" s="23"/>
      <c r="K32" s="25">
        <f t="shared" si="1"/>
        <v>0</v>
      </c>
      <c r="L32" s="150"/>
      <c r="M32" s="44"/>
      <c r="N32" s="95"/>
    </row>
    <row r="33" spans="1:14" s="20" customFormat="1" ht="20.100000000000001" customHeight="1" x14ac:dyDescent="0.25">
      <c r="A33" s="7" t="s">
        <v>6</v>
      </c>
      <c r="B33" s="82">
        <v>21</v>
      </c>
      <c r="C33" s="156">
        <f>'February Activity Tracking'!J26</f>
        <v>0</v>
      </c>
      <c r="D33" s="24">
        <f>SUM(C27:C33)</f>
        <v>0</v>
      </c>
      <c r="E33" s="23"/>
      <c r="F33" s="23"/>
      <c r="G33" s="23"/>
      <c r="H33" s="23"/>
      <c r="I33" s="23"/>
      <c r="J33" s="23"/>
      <c r="K33" s="25">
        <f t="shared" si="1"/>
        <v>0</v>
      </c>
      <c r="L33" s="150"/>
    </row>
    <row r="34" spans="1:14" s="20" customFormat="1" ht="20.100000000000001" customHeight="1" x14ac:dyDescent="0.25">
      <c r="A34" s="131" t="s">
        <v>2</v>
      </c>
      <c r="B34" s="180">
        <v>22</v>
      </c>
      <c r="C34" s="147">
        <f>'February Activity Tracking'!J27</f>
        <v>0</v>
      </c>
      <c r="D34" s="145"/>
      <c r="E34" s="135"/>
      <c r="F34" s="146"/>
      <c r="G34" s="135"/>
      <c r="H34" s="146"/>
      <c r="I34" s="135"/>
      <c r="J34" s="146"/>
      <c r="K34" s="147">
        <f t="shared" si="1"/>
        <v>0</v>
      </c>
      <c r="L34" s="150"/>
    </row>
    <row r="35" spans="1:14" s="20" customFormat="1" ht="20.100000000000001" customHeight="1" x14ac:dyDescent="0.25">
      <c r="A35" s="131" t="s">
        <v>2</v>
      </c>
      <c r="B35" s="180">
        <v>23</v>
      </c>
      <c r="C35" s="147">
        <f>'February Activity Tracking'!J28</f>
        <v>0</v>
      </c>
      <c r="D35" s="145"/>
      <c r="E35" s="135"/>
      <c r="F35" s="146"/>
      <c r="G35" s="135"/>
      <c r="H35" s="146"/>
      <c r="I35" s="135"/>
      <c r="J35" s="146"/>
      <c r="K35" s="147">
        <f t="shared" si="1"/>
        <v>0</v>
      </c>
      <c r="L35" s="150"/>
    </row>
    <row r="36" spans="1:14" s="20" customFormat="1" ht="20.100000000000001" customHeight="1" x14ac:dyDescent="0.25">
      <c r="A36" s="7" t="s">
        <v>3</v>
      </c>
      <c r="B36" s="82">
        <v>24</v>
      </c>
      <c r="C36" s="156">
        <f>'February Activity Tracking'!J29</f>
        <v>0</v>
      </c>
      <c r="D36" s="52"/>
      <c r="E36" s="23"/>
      <c r="F36" s="23"/>
      <c r="G36" s="23"/>
      <c r="H36" s="23"/>
      <c r="I36" s="23"/>
      <c r="J36" s="23"/>
      <c r="K36" s="25">
        <f t="shared" si="1"/>
        <v>0</v>
      </c>
      <c r="L36" s="150"/>
      <c r="M36" s="238" t="s">
        <v>35</v>
      </c>
      <c r="N36" s="238"/>
    </row>
    <row r="37" spans="1:14" s="20" customFormat="1" ht="20.100000000000001" customHeight="1" x14ac:dyDescent="0.25">
      <c r="A37" s="7" t="s">
        <v>4</v>
      </c>
      <c r="B37" s="82">
        <v>25</v>
      </c>
      <c r="C37" s="156">
        <f>'February Activity Tracking'!J30</f>
        <v>0</v>
      </c>
      <c r="D37" s="52"/>
      <c r="E37" s="23"/>
      <c r="F37" s="23"/>
      <c r="G37" s="23"/>
      <c r="H37" s="23"/>
      <c r="I37" s="23"/>
      <c r="J37" s="23"/>
      <c r="K37" s="25">
        <f t="shared" si="1"/>
        <v>0</v>
      </c>
      <c r="L37" s="150"/>
      <c r="M37" s="238"/>
      <c r="N37" s="238"/>
    </row>
    <row r="38" spans="1:14" s="20" customFormat="1" ht="20.100000000000001" customHeight="1" x14ac:dyDescent="0.25">
      <c r="A38" s="7" t="s">
        <v>5</v>
      </c>
      <c r="B38" s="82">
        <v>26</v>
      </c>
      <c r="C38" s="156">
        <f>'February Activity Tracking'!J31</f>
        <v>0</v>
      </c>
      <c r="D38" s="52"/>
      <c r="E38" s="23"/>
      <c r="F38" s="23"/>
      <c r="G38" s="23"/>
      <c r="H38" s="23"/>
      <c r="I38" s="23"/>
      <c r="J38" s="23"/>
      <c r="K38" s="25">
        <f t="shared" si="1"/>
        <v>0</v>
      </c>
      <c r="L38" s="150"/>
      <c r="M38" s="15"/>
      <c r="N38" s="15"/>
    </row>
    <row r="39" spans="1:14" s="20" customFormat="1" ht="20.100000000000001" customHeight="1" thickBot="1" x14ac:dyDescent="0.3">
      <c r="A39" s="7" t="s">
        <v>16</v>
      </c>
      <c r="B39" s="82">
        <v>27</v>
      </c>
      <c r="C39" s="156">
        <f>'February Activity Tracking'!J32</f>
        <v>0</v>
      </c>
      <c r="D39" s="52"/>
      <c r="E39" s="23"/>
      <c r="F39" s="23"/>
      <c r="G39" s="23"/>
      <c r="H39" s="23"/>
      <c r="I39" s="23"/>
      <c r="J39" s="23"/>
      <c r="K39" s="25">
        <f t="shared" si="1"/>
        <v>0</v>
      </c>
      <c r="L39" s="150"/>
      <c r="M39" s="218"/>
      <c r="N39" s="218"/>
    </row>
    <row r="40" spans="1:14" s="20" customFormat="1" ht="20.100000000000001" customHeight="1" thickBot="1" x14ac:dyDescent="0.3">
      <c r="A40" s="7" t="s">
        <v>6</v>
      </c>
      <c r="B40" s="82">
        <v>28</v>
      </c>
      <c r="C40" s="156">
        <f>'February Activity Tracking'!J33</f>
        <v>0</v>
      </c>
      <c r="D40" s="24">
        <f>SUM(C34:C40)</f>
        <v>0</v>
      </c>
      <c r="E40" s="23"/>
      <c r="F40" s="23"/>
      <c r="G40" s="23"/>
      <c r="H40" s="23"/>
      <c r="I40" s="23"/>
      <c r="J40" s="23"/>
      <c r="K40" s="25">
        <f t="shared" si="1"/>
        <v>0</v>
      </c>
      <c r="L40" s="150"/>
      <c r="M40" s="219"/>
      <c r="N40" s="219"/>
    </row>
    <row r="41" spans="1:14" s="20" customFormat="1" ht="20.100000000000001" customHeight="1" x14ac:dyDescent="0.25">
      <c r="A41" s="131" t="s">
        <v>2</v>
      </c>
      <c r="B41" s="180">
        <v>29</v>
      </c>
      <c r="C41" s="147">
        <f>'February Activity Tracking'!J34</f>
        <v>0</v>
      </c>
      <c r="D41" s="145">
        <f>SUM(C41)</f>
        <v>0</v>
      </c>
      <c r="E41" s="135"/>
      <c r="F41" s="146"/>
      <c r="G41" s="135"/>
      <c r="H41" s="146"/>
      <c r="I41" s="135"/>
      <c r="J41" s="146"/>
      <c r="K41" s="147">
        <f t="shared" si="1"/>
        <v>0</v>
      </c>
      <c r="L41" s="150"/>
    </row>
    <row r="42" spans="1:14" s="20" customFormat="1" ht="20.100000000000001" customHeight="1" thickBot="1" x14ac:dyDescent="0.3">
      <c r="A42" s="19"/>
      <c r="B42" s="19"/>
      <c r="C42" s="26">
        <f>SUM(C13:C41)</f>
        <v>0</v>
      </c>
      <c r="D42" s="28"/>
      <c r="E42" s="26">
        <f t="shared" ref="E42:J42" si="2">SUM(E13:E41)</f>
        <v>8</v>
      </c>
      <c r="F42" s="26">
        <f t="shared" si="2"/>
        <v>0</v>
      </c>
      <c r="G42" s="26">
        <f t="shared" si="2"/>
        <v>0</v>
      </c>
      <c r="H42" s="26">
        <f t="shared" si="2"/>
        <v>0</v>
      </c>
      <c r="I42" s="26">
        <f t="shared" si="2"/>
        <v>0</v>
      </c>
      <c r="J42" s="26">
        <f t="shared" si="2"/>
        <v>0</v>
      </c>
      <c r="K42" s="26"/>
      <c r="L42" s="150"/>
      <c r="M42" s="15" t="s">
        <v>45</v>
      </c>
      <c r="N42" s="15">
        <f>+C42+E42+F42+G42+H42+I42+J42</f>
        <v>8</v>
      </c>
    </row>
    <row r="43" spans="1:14" s="20" customFormat="1" ht="20.100000000000001" customHeight="1" thickTop="1" x14ac:dyDescent="0.25">
      <c r="A43" s="19"/>
      <c r="B43" s="19"/>
      <c r="C43" s="19"/>
      <c r="D43" s="15"/>
      <c r="E43" s="15"/>
      <c r="F43" s="15"/>
      <c r="G43" s="15"/>
      <c r="H43" s="15"/>
      <c r="I43" s="15"/>
      <c r="J43" s="15"/>
      <c r="K43" s="15"/>
      <c r="M43" s="47"/>
      <c r="N43" s="15"/>
    </row>
    <row r="44" spans="1:14" ht="54" customHeight="1" x14ac:dyDescent="0.3">
      <c r="A44" s="239" t="s">
        <v>41</v>
      </c>
      <c r="B44" s="239"/>
      <c r="C44" s="239"/>
      <c r="D44" s="239"/>
      <c r="E44" s="239"/>
      <c r="F44" s="239"/>
      <c r="G44" s="239"/>
      <c r="H44" s="239"/>
      <c r="I44" s="239"/>
      <c r="J44" s="239"/>
      <c r="K44" s="239"/>
      <c r="L44" s="239"/>
      <c r="M44" s="239"/>
      <c r="N44" s="239"/>
    </row>
    <row r="45" spans="1:14" x14ac:dyDescent="0.25">
      <c r="A45" s="2"/>
    </row>
    <row r="46" spans="1:14" ht="15.75" customHeight="1" x14ac:dyDescent="0.25">
      <c r="A46" s="2"/>
      <c r="B46" s="13" t="str">
        <f>IF(ISBLANK(I5),"ERROR: Please Enter Employee ID","")</f>
        <v>ERROR: Please Enter Employee ID</v>
      </c>
      <c r="E46" s="13"/>
      <c r="M46" s="12"/>
    </row>
    <row r="47" spans="1:14" ht="18.75" x14ac:dyDescent="0.3">
      <c r="A47" s="2"/>
      <c r="B47" s="13"/>
      <c r="E47" s="13"/>
      <c r="K47" s="68"/>
      <c r="L47" s="68"/>
      <c r="M47" s="68"/>
      <c r="N47" s="69"/>
    </row>
    <row r="48" spans="1:14" ht="16.5" thickBot="1" x14ac:dyDescent="0.3">
      <c r="A48" s="2"/>
      <c r="B48" s="40"/>
      <c r="E48" s="40"/>
      <c r="H48" s="38"/>
      <c r="I48" s="38"/>
      <c r="J48" s="38"/>
      <c r="K48" s="38"/>
      <c r="L48" s="38"/>
      <c r="M48" s="39"/>
      <c r="N48" s="38"/>
    </row>
    <row r="49" spans="1:14" ht="16.5" thickTop="1" x14ac:dyDescent="0.25">
      <c r="A49" s="225" t="s">
        <v>13</v>
      </c>
      <c r="B49" s="226"/>
      <c r="C49" s="226"/>
      <c r="D49" s="226"/>
      <c r="E49" s="226"/>
      <c r="F49" s="226"/>
      <c r="G49" s="226"/>
      <c r="H49" s="226"/>
      <c r="K49" s="83" t="s">
        <v>9</v>
      </c>
      <c r="L49" s="84"/>
      <c r="M49" s="84"/>
      <c r="N49" s="84"/>
    </row>
    <row r="50" spans="1:14" x14ac:dyDescent="0.25">
      <c r="A50" s="2"/>
    </row>
    <row r="51" spans="1:14" ht="17.25" customHeight="1" x14ac:dyDescent="0.25">
      <c r="A51" s="85" t="s">
        <v>57</v>
      </c>
      <c r="B51" s="85"/>
      <c r="C51" s="85"/>
      <c r="D51" s="85"/>
      <c r="E51" s="85"/>
      <c r="F51" s="85"/>
      <c r="G51" s="85"/>
      <c r="H51" s="85"/>
      <c r="I51" s="85"/>
      <c r="J51" s="85"/>
      <c r="K51" s="85"/>
      <c r="L51" s="85"/>
      <c r="M51" s="85"/>
      <c r="N51" s="85"/>
    </row>
    <row r="52" spans="1:14" ht="16.5" thickBot="1" x14ac:dyDescent="0.3">
      <c r="A52" s="2"/>
    </row>
    <row r="53" spans="1:14" ht="31.5" customHeight="1" thickBot="1" x14ac:dyDescent="0.3">
      <c r="A53" s="221" t="s">
        <v>26</v>
      </c>
      <c r="B53" s="222"/>
      <c r="C53" s="222"/>
      <c r="D53" s="222"/>
      <c r="E53" s="222"/>
      <c r="F53" s="222"/>
      <c r="G53" s="222"/>
      <c r="H53" s="222"/>
      <c r="I53" s="222"/>
      <c r="J53" s="222"/>
      <c r="K53" s="222"/>
      <c r="L53" s="222"/>
      <c r="M53" s="222"/>
      <c r="N53" s="223"/>
    </row>
    <row r="54" spans="1:14" x14ac:dyDescent="0.25">
      <c r="A54" s="2"/>
    </row>
    <row r="55" spans="1:14" x14ac:dyDescent="0.25">
      <c r="A55" s="2"/>
    </row>
    <row r="56" spans="1:14" x14ac:dyDescent="0.25">
      <c r="A56" s="2"/>
    </row>
    <row r="57" spans="1:14" x14ac:dyDescent="0.25">
      <c r="A57" s="2"/>
    </row>
    <row r="58" spans="1:14" x14ac:dyDescent="0.25">
      <c r="A58" s="2"/>
    </row>
    <row r="59" spans="1:14" x14ac:dyDescent="0.25">
      <c r="A59" s="2"/>
    </row>
    <row r="60" spans="1:14" x14ac:dyDescent="0.25">
      <c r="A60" s="2"/>
    </row>
    <row r="61" spans="1:14" x14ac:dyDescent="0.25">
      <c r="A61" s="2"/>
    </row>
    <row r="62" spans="1:14" x14ac:dyDescent="0.25">
      <c r="A62" s="2"/>
    </row>
    <row r="63" spans="1:14" x14ac:dyDescent="0.25">
      <c r="A63" s="2"/>
    </row>
    <row r="64" spans="1: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84" spans="1:3" x14ac:dyDescent="0.25">
      <c r="C84" s="9">
        <v>24</v>
      </c>
    </row>
    <row r="86" spans="1:3" x14ac:dyDescent="0.25">
      <c r="A86" s="42"/>
    </row>
    <row r="87" spans="1:3" x14ac:dyDescent="0.25">
      <c r="A87" s="43">
        <v>0</v>
      </c>
      <c r="C87" s="73">
        <v>0.01</v>
      </c>
    </row>
    <row r="88" spans="1:3" x14ac:dyDescent="0.25">
      <c r="A88" s="43">
        <v>0.25</v>
      </c>
      <c r="C88" s="73">
        <v>0.02</v>
      </c>
    </row>
    <row r="89" spans="1:3" x14ac:dyDescent="0.25">
      <c r="A89" s="43">
        <v>0.5</v>
      </c>
      <c r="C89" s="73">
        <v>0.03</v>
      </c>
    </row>
    <row r="90" spans="1:3" x14ac:dyDescent="0.25">
      <c r="A90" s="43">
        <v>0.75</v>
      </c>
      <c r="C90" s="73">
        <v>0.04</v>
      </c>
    </row>
    <row r="91" spans="1:3" x14ac:dyDescent="0.25">
      <c r="A91" s="43">
        <v>1</v>
      </c>
      <c r="C91" s="73">
        <v>0.05</v>
      </c>
    </row>
    <row r="92" spans="1:3" x14ac:dyDescent="0.25">
      <c r="A92" s="43">
        <v>1.25</v>
      </c>
      <c r="C92" s="73">
        <v>0.06</v>
      </c>
    </row>
    <row r="93" spans="1:3" x14ac:dyDescent="0.25">
      <c r="A93" s="43">
        <v>1.5</v>
      </c>
      <c r="C93" s="73">
        <v>7.0000000000000007E-2</v>
      </c>
    </row>
    <row r="94" spans="1:3" x14ac:dyDescent="0.25">
      <c r="A94" s="43">
        <v>1.75</v>
      </c>
      <c r="C94" s="73">
        <v>0.08</v>
      </c>
    </row>
    <row r="95" spans="1:3" x14ac:dyDescent="0.25">
      <c r="A95" s="43">
        <v>2</v>
      </c>
      <c r="C95" s="73">
        <v>0.09</v>
      </c>
    </row>
    <row r="96" spans="1:3" x14ac:dyDescent="0.25">
      <c r="A96" s="43">
        <v>2.25</v>
      </c>
      <c r="C96" s="73">
        <v>0.1</v>
      </c>
    </row>
    <row r="97" spans="1:3" x14ac:dyDescent="0.25">
      <c r="A97" s="43">
        <v>2.5</v>
      </c>
      <c r="C97" s="73">
        <v>0.11</v>
      </c>
    </row>
    <row r="98" spans="1:3" x14ac:dyDescent="0.25">
      <c r="A98" s="43">
        <v>2.75</v>
      </c>
      <c r="C98" s="73">
        <v>0.12</v>
      </c>
    </row>
    <row r="99" spans="1:3" x14ac:dyDescent="0.25">
      <c r="A99" s="43">
        <v>3</v>
      </c>
      <c r="C99" s="73">
        <v>0.13</v>
      </c>
    </row>
    <row r="100" spans="1:3" x14ac:dyDescent="0.25">
      <c r="A100" s="43">
        <v>3.25</v>
      </c>
      <c r="C100" s="73">
        <v>0.14000000000000001</v>
      </c>
    </row>
    <row r="101" spans="1:3" x14ac:dyDescent="0.25">
      <c r="A101" s="43">
        <v>3.5</v>
      </c>
      <c r="C101" s="73">
        <v>0.15</v>
      </c>
    </row>
    <row r="102" spans="1:3" x14ac:dyDescent="0.25">
      <c r="A102" s="43">
        <v>3.75</v>
      </c>
      <c r="C102" s="73">
        <v>0.16</v>
      </c>
    </row>
    <row r="103" spans="1:3" x14ac:dyDescent="0.25">
      <c r="A103" s="43">
        <v>4</v>
      </c>
      <c r="C103" s="73">
        <v>0.17</v>
      </c>
    </row>
    <row r="104" spans="1:3" x14ac:dyDescent="0.25">
      <c r="A104" s="43">
        <v>4.25</v>
      </c>
      <c r="C104" s="73">
        <v>0.18</v>
      </c>
    </row>
    <row r="105" spans="1:3" x14ac:dyDescent="0.25">
      <c r="A105" s="43">
        <v>4.5</v>
      </c>
      <c r="C105" s="73">
        <v>0.19</v>
      </c>
    </row>
    <row r="106" spans="1:3" x14ac:dyDescent="0.25">
      <c r="A106" s="43">
        <v>4.75</v>
      </c>
      <c r="C106" s="73">
        <v>0.2</v>
      </c>
    </row>
    <row r="107" spans="1:3" x14ac:dyDescent="0.25">
      <c r="A107" s="43">
        <v>5</v>
      </c>
      <c r="C107" s="73">
        <v>0.21</v>
      </c>
    </row>
    <row r="108" spans="1:3" x14ac:dyDescent="0.25">
      <c r="A108" s="43">
        <v>5.25</v>
      </c>
      <c r="C108" s="73">
        <v>0.22</v>
      </c>
    </row>
    <row r="109" spans="1:3" x14ac:dyDescent="0.25">
      <c r="A109" s="43">
        <v>5.5</v>
      </c>
      <c r="C109" s="73">
        <v>0.23</v>
      </c>
    </row>
    <row r="110" spans="1:3" x14ac:dyDescent="0.25">
      <c r="A110" s="43">
        <v>5.75</v>
      </c>
      <c r="C110" s="73">
        <v>0.24</v>
      </c>
    </row>
    <row r="111" spans="1:3" x14ac:dyDescent="0.25">
      <c r="A111" s="43">
        <v>6</v>
      </c>
      <c r="C111" s="73">
        <v>0.25</v>
      </c>
    </row>
    <row r="112" spans="1:3" x14ac:dyDescent="0.25">
      <c r="A112" s="43">
        <v>6.25</v>
      </c>
      <c r="C112" s="73">
        <v>0.26</v>
      </c>
    </row>
    <row r="113" spans="1:3" x14ac:dyDescent="0.25">
      <c r="A113" s="43">
        <v>6.5</v>
      </c>
      <c r="C113" s="73">
        <v>0.27</v>
      </c>
    </row>
    <row r="114" spans="1:3" x14ac:dyDescent="0.25">
      <c r="A114" s="43">
        <v>6.75</v>
      </c>
      <c r="C114" s="73">
        <v>0.28000000000000003</v>
      </c>
    </row>
    <row r="115" spans="1:3" x14ac:dyDescent="0.25">
      <c r="A115" s="43">
        <v>7</v>
      </c>
      <c r="C115" s="73">
        <v>0.28999999999999998</v>
      </c>
    </row>
    <row r="116" spans="1:3" x14ac:dyDescent="0.25">
      <c r="A116" s="43">
        <v>7.25</v>
      </c>
      <c r="C116" s="73">
        <v>0.3</v>
      </c>
    </row>
    <row r="117" spans="1:3" x14ac:dyDescent="0.25">
      <c r="A117" s="43">
        <v>7.5</v>
      </c>
      <c r="C117" s="73">
        <v>0.31</v>
      </c>
    </row>
    <row r="118" spans="1:3" x14ac:dyDescent="0.25">
      <c r="A118" s="43">
        <v>7.75</v>
      </c>
      <c r="C118" s="73">
        <v>0.32</v>
      </c>
    </row>
    <row r="119" spans="1:3" x14ac:dyDescent="0.25">
      <c r="A119" s="43">
        <v>8</v>
      </c>
      <c r="C119" s="73">
        <v>0.33</v>
      </c>
    </row>
    <row r="120" spans="1:3" x14ac:dyDescent="0.25">
      <c r="A120" s="43">
        <v>8.25</v>
      </c>
      <c r="C120" s="73">
        <v>0.34</v>
      </c>
    </row>
    <row r="121" spans="1:3" x14ac:dyDescent="0.25">
      <c r="A121" s="43">
        <v>8.5</v>
      </c>
      <c r="C121" s="73">
        <v>0.35</v>
      </c>
    </row>
    <row r="122" spans="1:3" x14ac:dyDescent="0.25">
      <c r="A122" s="43">
        <v>8.75</v>
      </c>
      <c r="C122" s="73">
        <v>0.36</v>
      </c>
    </row>
    <row r="123" spans="1:3" x14ac:dyDescent="0.25">
      <c r="A123" s="43">
        <v>9</v>
      </c>
      <c r="C123" s="73">
        <v>0.37</v>
      </c>
    </row>
    <row r="124" spans="1:3" x14ac:dyDescent="0.25">
      <c r="A124" s="43">
        <v>9.25</v>
      </c>
      <c r="C124" s="73">
        <v>0.38</v>
      </c>
    </row>
    <row r="125" spans="1:3" x14ac:dyDescent="0.25">
      <c r="A125" s="43">
        <v>9.5</v>
      </c>
      <c r="C125" s="73">
        <v>0.39</v>
      </c>
    </row>
    <row r="126" spans="1:3" x14ac:dyDescent="0.25">
      <c r="A126" s="43">
        <v>9.75</v>
      </c>
      <c r="C126" s="73">
        <v>0.4</v>
      </c>
    </row>
    <row r="127" spans="1:3" x14ac:dyDescent="0.25">
      <c r="A127" s="43">
        <v>10</v>
      </c>
      <c r="C127" s="73">
        <v>0.41</v>
      </c>
    </row>
    <row r="128" spans="1:3" x14ac:dyDescent="0.25">
      <c r="A128" s="43">
        <v>10.25</v>
      </c>
      <c r="C128" s="73">
        <v>0.42</v>
      </c>
    </row>
    <row r="129" spans="1:3" x14ac:dyDescent="0.25">
      <c r="A129" s="43">
        <v>10.5</v>
      </c>
      <c r="C129" s="73">
        <v>0.43</v>
      </c>
    </row>
    <row r="130" spans="1:3" x14ac:dyDescent="0.25">
      <c r="A130" s="43">
        <v>10.75</v>
      </c>
      <c r="C130" s="73">
        <v>0.44</v>
      </c>
    </row>
    <row r="131" spans="1:3" x14ac:dyDescent="0.25">
      <c r="A131" s="43">
        <v>11</v>
      </c>
      <c r="C131" s="73">
        <v>0.45</v>
      </c>
    </row>
    <row r="132" spans="1:3" x14ac:dyDescent="0.25">
      <c r="A132" s="43">
        <v>11.25</v>
      </c>
      <c r="C132" s="73">
        <v>0.46</v>
      </c>
    </row>
    <row r="133" spans="1:3" x14ac:dyDescent="0.25">
      <c r="A133" s="43">
        <v>11.5</v>
      </c>
      <c r="C133" s="73">
        <v>0.47</v>
      </c>
    </row>
    <row r="134" spans="1:3" x14ac:dyDescent="0.25">
      <c r="A134" s="43">
        <v>11.75</v>
      </c>
      <c r="C134" s="73">
        <v>0.48</v>
      </c>
    </row>
    <row r="135" spans="1:3" x14ac:dyDescent="0.25">
      <c r="A135" s="43">
        <v>12</v>
      </c>
      <c r="C135" s="73">
        <v>0.49</v>
      </c>
    </row>
    <row r="136" spans="1:3" x14ac:dyDescent="0.25">
      <c r="A136" s="43">
        <v>12.25</v>
      </c>
      <c r="C136" s="73">
        <v>0.5</v>
      </c>
    </row>
    <row r="137" spans="1:3" x14ac:dyDescent="0.25">
      <c r="A137" s="43">
        <v>12.5</v>
      </c>
      <c r="C137" s="73">
        <v>0.51</v>
      </c>
    </row>
    <row r="138" spans="1:3" x14ac:dyDescent="0.25">
      <c r="A138" s="43">
        <v>12.75</v>
      </c>
      <c r="C138" s="73">
        <v>0.52</v>
      </c>
    </row>
    <row r="139" spans="1:3" x14ac:dyDescent="0.25">
      <c r="A139" s="43">
        <v>13</v>
      </c>
      <c r="C139" s="73">
        <v>0.53</v>
      </c>
    </row>
    <row r="140" spans="1:3" x14ac:dyDescent="0.25">
      <c r="A140" s="43">
        <v>13.25</v>
      </c>
      <c r="C140" s="73">
        <v>0.54</v>
      </c>
    </row>
    <row r="141" spans="1:3" x14ac:dyDescent="0.25">
      <c r="A141" s="43">
        <v>13.5</v>
      </c>
      <c r="C141" s="73">
        <v>0.55000000000000004</v>
      </c>
    </row>
    <row r="142" spans="1:3" x14ac:dyDescent="0.25">
      <c r="A142" s="43">
        <v>13.75</v>
      </c>
      <c r="C142" s="73">
        <v>0.56000000000000005</v>
      </c>
    </row>
    <row r="143" spans="1:3" x14ac:dyDescent="0.25">
      <c r="A143" s="43">
        <v>14</v>
      </c>
      <c r="C143" s="73">
        <v>0.56999999999999995</v>
      </c>
    </row>
    <row r="144" spans="1:3" x14ac:dyDescent="0.25">
      <c r="A144" s="43">
        <v>14.25</v>
      </c>
      <c r="C144" s="73">
        <v>0.57999999999999996</v>
      </c>
    </row>
    <row r="145" spans="1:3" x14ac:dyDescent="0.25">
      <c r="A145" s="43">
        <v>14.5</v>
      </c>
      <c r="C145" s="73">
        <v>0.59</v>
      </c>
    </row>
    <row r="146" spans="1:3" x14ac:dyDescent="0.25">
      <c r="A146" s="43">
        <v>14.75</v>
      </c>
      <c r="C146" s="73">
        <v>0.6</v>
      </c>
    </row>
    <row r="147" spans="1:3" x14ac:dyDescent="0.25">
      <c r="A147" s="43">
        <v>15</v>
      </c>
      <c r="C147" s="73">
        <v>0.61</v>
      </c>
    </row>
    <row r="148" spans="1:3" x14ac:dyDescent="0.25">
      <c r="A148" s="43">
        <v>15.25</v>
      </c>
      <c r="C148" s="73">
        <v>0.62</v>
      </c>
    </row>
    <row r="149" spans="1:3" x14ac:dyDescent="0.25">
      <c r="A149" s="43">
        <v>15.5</v>
      </c>
      <c r="C149" s="73">
        <v>0.63</v>
      </c>
    </row>
    <row r="150" spans="1:3" x14ac:dyDescent="0.25">
      <c r="A150" s="43">
        <v>15.75</v>
      </c>
      <c r="C150" s="73">
        <v>0.64</v>
      </c>
    </row>
    <row r="151" spans="1:3" x14ac:dyDescent="0.25">
      <c r="A151" s="43">
        <v>16</v>
      </c>
      <c r="C151" s="73">
        <v>0.65</v>
      </c>
    </row>
    <row r="152" spans="1:3" x14ac:dyDescent="0.25">
      <c r="A152" s="43">
        <v>16.25</v>
      </c>
      <c r="C152" s="73">
        <v>0.66</v>
      </c>
    </row>
    <row r="153" spans="1:3" x14ac:dyDescent="0.25">
      <c r="A153" s="43">
        <v>16.5</v>
      </c>
      <c r="C153" s="73">
        <v>0.67</v>
      </c>
    </row>
    <row r="154" spans="1:3" x14ac:dyDescent="0.25">
      <c r="A154" s="43">
        <v>16.75</v>
      </c>
      <c r="C154" s="73">
        <v>0.68</v>
      </c>
    </row>
    <row r="155" spans="1:3" x14ac:dyDescent="0.25">
      <c r="A155" s="43">
        <v>17</v>
      </c>
      <c r="C155" s="73">
        <v>0.69</v>
      </c>
    </row>
    <row r="156" spans="1:3" x14ac:dyDescent="0.25">
      <c r="A156" s="43">
        <v>17.25</v>
      </c>
      <c r="C156" s="73">
        <v>0.7</v>
      </c>
    </row>
    <row r="157" spans="1:3" x14ac:dyDescent="0.25">
      <c r="A157" s="43">
        <v>17.5</v>
      </c>
      <c r="C157" s="73">
        <v>0.71</v>
      </c>
    </row>
    <row r="158" spans="1:3" x14ac:dyDescent="0.25">
      <c r="A158" s="43">
        <v>17.75</v>
      </c>
      <c r="C158" s="73">
        <v>0.72</v>
      </c>
    </row>
    <row r="159" spans="1:3" x14ac:dyDescent="0.25">
      <c r="A159" s="43">
        <v>18</v>
      </c>
      <c r="C159" s="73">
        <v>0.73</v>
      </c>
    </row>
    <row r="160" spans="1:3" x14ac:dyDescent="0.25">
      <c r="A160" s="43">
        <v>18.25</v>
      </c>
      <c r="C160" s="73">
        <v>0.74</v>
      </c>
    </row>
    <row r="161" spans="1:3" x14ac:dyDescent="0.25">
      <c r="A161" s="43">
        <v>18.5</v>
      </c>
      <c r="C161" s="73">
        <v>0.75</v>
      </c>
    </row>
    <row r="162" spans="1:3" x14ac:dyDescent="0.25">
      <c r="A162" s="43">
        <v>18.75</v>
      </c>
      <c r="C162" s="73">
        <v>0.76</v>
      </c>
    </row>
    <row r="163" spans="1:3" x14ac:dyDescent="0.25">
      <c r="A163" s="43">
        <v>19</v>
      </c>
      <c r="C163" s="73">
        <v>0.77</v>
      </c>
    </row>
    <row r="164" spans="1:3" x14ac:dyDescent="0.25">
      <c r="A164" s="43">
        <v>19.25</v>
      </c>
      <c r="C164" s="73">
        <v>0.78</v>
      </c>
    </row>
    <row r="165" spans="1:3" x14ac:dyDescent="0.25">
      <c r="A165" s="43">
        <v>19.5</v>
      </c>
      <c r="C165" s="73">
        <v>0.79</v>
      </c>
    </row>
    <row r="166" spans="1:3" x14ac:dyDescent="0.25">
      <c r="A166" s="43">
        <v>19.75</v>
      </c>
      <c r="C166" s="73">
        <v>0.8</v>
      </c>
    </row>
    <row r="167" spans="1:3" x14ac:dyDescent="0.25">
      <c r="A167" s="43">
        <v>20</v>
      </c>
      <c r="C167" s="73">
        <v>0.81</v>
      </c>
    </row>
    <row r="168" spans="1:3" x14ac:dyDescent="0.25">
      <c r="A168" s="43">
        <v>20.25</v>
      </c>
      <c r="C168" s="73">
        <v>0.82</v>
      </c>
    </row>
    <row r="169" spans="1:3" x14ac:dyDescent="0.25">
      <c r="A169" s="43">
        <v>20.5</v>
      </c>
      <c r="C169" s="73">
        <v>0.83</v>
      </c>
    </row>
    <row r="170" spans="1:3" x14ac:dyDescent="0.25">
      <c r="A170" s="43">
        <v>20.75</v>
      </c>
      <c r="C170" s="73">
        <v>0.84</v>
      </c>
    </row>
    <row r="171" spans="1:3" x14ac:dyDescent="0.25">
      <c r="A171" s="43">
        <v>21</v>
      </c>
      <c r="C171" s="73">
        <v>0.85</v>
      </c>
    </row>
    <row r="172" spans="1:3" x14ac:dyDescent="0.25">
      <c r="A172" s="43">
        <v>21.25</v>
      </c>
      <c r="C172" s="73">
        <v>0.86</v>
      </c>
    </row>
    <row r="173" spans="1:3" x14ac:dyDescent="0.25">
      <c r="A173" s="43">
        <v>21.5</v>
      </c>
      <c r="C173" s="73">
        <v>0.87</v>
      </c>
    </row>
    <row r="174" spans="1:3" x14ac:dyDescent="0.25">
      <c r="A174" s="43">
        <v>21.75</v>
      </c>
      <c r="C174" s="73">
        <v>0.88</v>
      </c>
    </row>
    <row r="175" spans="1:3" x14ac:dyDescent="0.25">
      <c r="A175" s="43">
        <v>22</v>
      </c>
      <c r="C175" s="73">
        <v>0.89</v>
      </c>
    </row>
    <row r="176" spans="1:3" x14ac:dyDescent="0.25">
      <c r="A176" s="43">
        <v>22.25</v>
      </c>
      <c r="C176" s="73">
        <v>0.9</v>
      </c>
    </row>
    <row r="177" spans="1:3" x14ac:dyDescent="0.25">
      <c r="A177" s="43">
        <v>22.5</v>
      </c>
      <c r="C177" s="73">
        <v>0.91</v>
      </c>
    </row>
    <row r="178" spans="1:3" x14ac:dyDescent="0.25">
      <c r="A178" s="43">
        <v>22.75</v>
      </c>
      <c r="C178" s="73">
        <v>0.92</v>
      </c>
    </row>
    <row r="179" spans="1:3" x14ac:dyDescent="0.25">
      <c r="A179" s="43">
        <v>23</v>
      </c>
      <c r="C179" s="73">
        <v>0.93</v>
      </c>
    </row>
    <row r="180" spans="1:3" x14ac:dyDescent="0.25">
      <c r="A180" s="43">
        <v>23.25</v>
      </c>
      <c r="C180" s="73">
        <v>0.94</v>
      </c>
    </row>
    <row r="181" spans="1:3" x14ac:dyDescent="0.25">
      <c r="A181" s="43">
        <v>23.5</v>
      </c>
      <c r="C181" s="73">
        <v>0.95</v>
      </c>
    </row>
    <row r="182" spans="1:3" x14ac:dyDescent="0.25">
      <c r="A182" s="43">
        <v>23.75</v>
      </c>
      <c r="C182" s="73">
        <v>0.96</v>
      </c>
    </row>
    <row r="183" spans="1:3" x14ac:dyDescent="0.25">
      <c r="A183" s="43">
        <v>24</v>
      </c>
      <c r="C183" s="73">
        <v>0.97</v>
      </c>
    </row>
    <row r="184" spans="1:3" x14ac:dyDescent="0.25">
      <c r="A184" s="9"/>
      <c r="C184" s="73">
        <v>0.98</v>
      </c>
    </row>
    <row r="185" spans="1:3" x14ac:dyDescent="0.25">
      <c r="A185" s="9"/>
      <c r="C185" s="73">
        <v>0.99</v>
      </c>
    </row>
    <row r="186" spans="1:3" x14ac:dyDescent="0.25">
      <c r="A186" s="9"/>
      <c r="C186" s="73">
        <v>1</v>
      </c>
    </row>
    <row r="187" spans="1:3" x14ac:dyDescent="0.25">
      <c r="A187" s="9"/>
    </row>
    <row r="188" spans="1:3" x14ac:dyDescent="0.25">
      <c r="A188" s="9"/>
    </row>
    <row r="189" spans="1:3" x14ac:dyDescent="0.25">
      <c r="A189" s="9"/>
    </row>
    <row r="190" spans="1:3" x14ac:dyDescent="0.25">
      <c r="A190" s="9"/>
    </row>
    <row r="191" spans="1:3" x14ac:dyDescent="0.25">
      <c r="A191" s="9"/>
    </row>
    <row r="192" spans="1:3"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sheetData>
  <sheetProtection selectLockedCells="1"/>
  <mergeCells count="17">
    <mergeCell ref="N19:N21"/>
    <mergeCell ref="N23:N25"/>
    <mergeCell ref="A53:N53"/>
    <mergeCell ref="M36:N37"/>
    <mergeCell ref="M39:N40"/>
    <mergeCell ref="A49:H49"/>
    <mergeCell ref="A44:N44"/>
    <mergeCell ref="N27:N29"/>
    <mergeCell ref="N11:N13"/>
    <mergeCell ref="N15:N17"/>
    <mergeCell ref="F2:K2"/>
    <mergeCell ref="D5:G5"/>
    <mergeCell ref="I5:L5"/>
    <mergeCell ref="D6:G6"/>
    <mergeCell ref="I6:L6"/>
    <mergeCell ref="A9:K9"/>
    <mergeCell ref="F11:I11"/>
  </mergeCells>
  <conditionalFormatting sqref="K16">
    <cfRule type="cellIs" dxfId="151" priority="2" stopIfTrue="1" operator="greaterThan">
      <formula>24</formula>
    </cfRule>
    <cfRule type="cellIs" dxfId="150" priority="3" stopIfTrue="1" operator="greaterThan">
      <formula>22</formula>
    </cfRule>
    <cfRule type="cellIs" dxfId="149" priority="4" stopIfTrue="1" operator="greaterThan">
      <formula>22</formula>
    </cfRule>
    <cfRule type="cellIs" dxfId="148" priority="5" stopIfTrue="1" operator="greaterThan">
      <formula>44</formula>
    </cfRule>
    <cfRule type="cellIs" dxfId="147" priority="6" stopIfTrue="1" operator="greaterThan">
      <formula>24</formula>
    </cfRule>
  </conditionalFormatting>
  <conditionalFormatting sqref="K13:K41">
    <cfRule type="cellIs" dxfId="146" priority="1" stopIfTrue="1" operator="greaterThan">
      <formula>24</formula>
    </cfRule>
  </conditionalFormatting>
  <dataValidations count="6">
    <dataValidation type="list" showInputMessage="1" showErrorMessage="1" error="You must enter a valid account code.  Please see the payroll account codes worksheet or contact the Budget unit." prompt="You may select a valid account code from the drop down list or type your account code._x000a__x000a_To access the drop down list, left click on the cell, then left click on the small triangle that appears to the right of the cell._x000a_" sqref="M12 M16 M20 M24 M28">
      <formula1>cert</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43:N43">
      <formula1>$A$86:$A$183</formula1>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I5">
      <formula1>9</formula1>
    </dataValidation>
    <dataValidation type="decimal" allowBlank="1" showInputMessage="1" showErrorMessage="1" error="You must enter less than 24 hours." sqref="E13:J41 C13:C41">
      <formula1>0</formula1>
      <formula2>24</formula2>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22 M26">
      <formula1>$A$95:$A$192</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30">
      <formula1>$A$88:$A$185</formula1>
    </dataValidation>
  </dataValidations>
  <printOptions horizontalCentered="1" verticalCentered="1"/>
  <pageMargins left="0.25" right="0.25" top="0.3" bottom="0.3" header="0" footer="0"/>
  <pageSetup scale="6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4"/>
  <sheetViews>
    <sheetView showGridLines="0" zoomScale="85" zoomScaleNormal="85" workbookViewId="0">
      <selection activeCell="F2" sqref="F2:J2"/>
    </sheetView>
  </sheetViews>
  <sheetFormatPr defaultColWidth="9.140625" defaultRowHeight="15.75" x14ac:dyDescent="0.25"/>
  <cols>
    <col min="1" max="1" width="5.7109375" style="73" bestFit="1" customWidth="1"/>
    <col min="2" max="2" width="5.7109375" style="73" customWidth="1"/>
    <col min="3" max="7" width="15" style="73" customWidth="1"/>
    <col min="8" max="9" width="15" style="12" customWidth="1"/>
    <col min="10" max="10" width="11.140625" style="74" customWidth="1"/>
    <col min="11" max="11" width="5.140625" style="12" customWidth="1"/>
    <col min="12" max="12" width="6.42578125" style="12" customWidth="1"/>
    <col min="13" max="13" width="3.7109375" style="2" customWidth="1"/>
    <col min="14" max="16384" width="9.140625" style="12"/>
  </cols>
  <sheetData>
    <row r="1" spans="1:15" s="20" customFormat="1" ht="24" thickBot="1" x14ac:dyDescent="0.4">
      <c r="A1" s="204" t="s">
        <v>107</v>
      </c>
      <c r="B1" s="205"/>
      <c r="C1" s="205"/>
      <c r="D1" s="205"/>
      <c r="E1" s="205"/>
      <c r="F1" s="205"/>
      <c r="G1" s="205"/>
      <c r="H1" s="205"/>
      <c r="I1" s="205"/>
      <c r="J1" s="206"/>
    </row>
    <row r="2" spans="1:15" s="20" customFormat="1" ht="19.5" thickBot="1" x14ac:dyDescent="0.35">
      <c r="A2" s="207"/>
      <c r="B2" s="207"/>
      <c r="C2" s="207"/>
      <c r="D2" s="207"/>
      <c r="E2" s="75"/>
      <c r="F2" s="208"/>
      <c r="G2" s="208"/>
      <c r="H2" s="208"/>
      <c r="I2" s="208"/>
      <c r="J2" s="208"/>
    </row>
    <row r="3" spans="1:15" s="20" customFormat="1" ht="32.25" customHeight="1" thickBot="1" x14ac:dyDescent="0.3">
      <c r="A3" s="209" t="s">
        <v>0</v>
      </c>
      <c r="B3" s="210"/>
      <c r="C3" s="210"/>
      <c r="D3" s="210"/>
      <c r="E3" s="124"/>
      <c r="F3" s="211" t="s">
        <v>1</v>
      </c>
      <c r="G3" s="211"/>
      <c r="H3" s="212"/>
      <c r="I3" s="212"/>
      <c r="J3" s="212"/>
    </row>
    <row r="4" spans="1:15" s="20" customFormat="1" ht="19.5" thickBot="1" x14ac:dyDescent="0.35">
      <c r="A4" s="213"/>
      <c r="B4" s="214"/>
      <c r="C4" s="215" t="s">
        <v>97</v>
      </c>
      <c r="D4" s="216"/>
      <c r="E4" s="216"/>
      <c r="F4" s="216"/>
      <c r="G4" s="216"/>
      <c r="H4" s="216"/>
      <c r="I4" s="217"/>
      <c r="J4" s="123"/>
      <c r="N4"/>
    </row>
    <row r="5" spans="1:15" s="20" customFormat="1" ht="32.25" thickBot="1" x14ac:dyDescent="0.3">
      <c r="A5" s="58" t="s">
        <v>14</v>
      </c>
      <c r="B5" s="58" t="s">
        <v>15</v>
      </c>
      <c r="C5" s="122" t="s">
        <v>96</v>
      </c>
      <c r="D5" s="122" t="s">
        <v>95</v>
      </c>
      <c r="E5" s="122" t="s">
        <v>94</v>
      </c>
      <c r="F5" s="130" t="s">
        <v>93</v>
      </c>
      <c r="G5" s="130" t="s">
        <v>92</v>
      </c>
      <c r="H5" s="122" t="s">
        <v>91</v>
      </c>
      <c r="I5" s="122" t="s">
        <v>90</v>
      </c>
      <c r="J5" s="121" t="s">
        <v>18</v>
      </c>
    </row>
    <row r="6" spans="1:15" s="20" customFormat="1" ht="20.100000000000001" customHeight="1" x14ac:dyDescent="0.25">
      <c r="A6" s="159" t="s">
        <v>2</v>
      </c>
      <c r="B6" s="131">
        <v>1</v>
      </c>
      <c r="C6" s="167"/>
      <c r="D6" s="167"/>
      <c r="E6" s="167"/>
      <c r="F6" s="119"/>
      <c r="G6" s="119"/>
      <c r="H6" s="135"/>
      <c r="I6" s="136"/>
      <c r="J6" s="140">
        <f>SUM(C6:I6)</f>
        <v>0</v>
      </c>
    </row>
    <row r="7" spans="1:15" s="20" customFormat="1" ht="20.100000000000001" customHeight="1" x14ac:dyDescent="0.25">
      <c r="A7" s="7" t="s">
        <v>3</v>
      </c>
      <c r="B7" s="81">
        <v>2</v>
      </c>
      <c r="C7" s="168"/>
      <c r="D7" s="168"/>
      <c r="E7" s="168"/>
      <c r="F7" s="119"/>
      <c r="G7" s="119"/>
      <c r="H7" s="155"/>
      <c r="I7" s="154"/>
      <c r="J7" s="164">
        <f>SUM(C7:I7)</f>
        <v>0</v>
      </c>
    </row>
    <row r="8" spans="1:15" s="20" customFormat="1" ht="20.100000000000001" customHeight="1" x14ac:dyDescent="0.25">
      <c r="A8" s="7" t="s">
        <v>4</v>
      </c>
      <c r="B8" s="81">
        <v>3</v>
      </c>
      <c r="C8" s="168"/>
      <c r="D8" s="168"/>
      <c r="E8" s="168"/>
      <c r="F8" s="119"/>
      <c r="G8" s="119"/>
      <c r="H8" s="155"/>
      <c r="I8" s="154"/>
      <c r="J8" s="164">
        <f t="shared" ref="J8:J34" si="0">SUM(C8:I8)</f>
        <v>0</v>
      </c>
    </row>
    <row r="9" spans="1:15" s="20" customFormat="1" ht="20.100000000000001" customHeight="1" x14ac:dyDescent="0.25">
      <c r="A9" s="7" t="s">
        <v>5</v>
      </c>
      <c r="B9" s="81">
        <v>4</v>
      </c>
      <c r="C9" s="168"/>
      <c r="D9" s="168"/>
      <c r="E9" s="168"/>
      <c r="F9" s="119"/>
      <c r="G9" s="119"/>
      <c r="H9" s="155"/>
      <c r="I9" s="154"/>
      <c r="J9" s="164">
        <f t="shared" si="0"/>
        <v>0</v>
      </c>
      <c r="M9"/>
      <c r="O9"/>
    </row>
    <row r="10" spans="1:15" s="20" customFormat="1" ht="20.100000000000001" customHeight="1" x14ac:dyDescent="0.25">
      <c r="A10" s="7" t="s">
        <v>16</v>
      </c>
      <c r="B10" s="81">
        <v>5</v>
      </c>
      <c r="C10" s="168"/>
      <c r="D10" s="168"/>
      <c r="E10" s="168"/>
      <c r="F10" s="119"/>
      <c r="G10" s="119"/>
      <c r="H10" s="155"/>
      <c r="I10" s="154"/>
      <c r="J10" s="164">
        <f t="shared" si="0"/>
        <v>0</v>
      </c>
    </row>
    <row r="11" spans="1:15" s="20" customFormat="1" ht="20.100000000000001" customHeight="1" x14ac:dyDescent="0.25">
      <c r="A11" s="7" t="s">
        <v>6</v>
      </c>
      <c r="B11" s="81">
        <v>6</v>
      </c>
      <c r="C11" s="168"/>
      <c r="D11" s="168"/>
      <c r="E11" s="168"/>
      <c r="F11" s="119"/>
      <c r="G11" s="119"/>
      <c r="H11" s="155"/>
      <c r="I11" s="154"/>
      <c r="J11" s="164">
        <f t="shared" si="0"/>
        <v>0</v>
      </c>
    </row>
    <row r="12" spans="1:15" s="20" customFormat="1" ht="20.100000000000001" customHeight="1" x14ac:dyDescent="0.25">
      <c r="A12" s="131" t="s">
        <v>2</v>
      </c>
      <c r="B12" s="158">
        <v>7</v>
      </c>
      <c r="C12" s="167"/>
      <c r="D12" s="167"/>
      <c r="E12" s="167"/>
      <c r="F12" s="119"/>
      <c r="G12" s="119"/>
      <c r="H12" s="135"/>
      <c r="I12" s="136"/>
      <c r="J12" s="140">
        <f t="shared" si="0"/>
        <v>0</v>
      </c>
    </row>
    <row r="13" spans="1:15" s="20" customFormat="1" ht="20.100000000000001" customHeight="1" x14ac:dyDescent="0.25">
      <c r="A13" s="131" t="s">
        <v>2</v>
      </c>
      <c r="B13" s="158">
        <v>8</v>
      </c>
      <c r="C13" s="167"/>
      <c r="D13" s="167"/>
      <c r="E13" s="167"/>
      <c r="F13" s="119"/>
      <c r="G13" s="119"/>
      <c r="H13" s="135"/>
      <c r="I13" s="136"/>
      <c r="J13" s="140">
        <f t="shared" si="0"/>
        <v>0</v>
      </c>
    </row>
    <row r="14" spans="1:15" s="20" customFormat="1" ht="20.100000000000001" customHeight="1" x14ac:dyDescent="0.25">
      <c r="A14" s="7" t="s">
        <v>3</v>
      </c>
      <c r="B14" s="81">
        <v>9</v>
      </c>
      <c r="C14" s="168"/>
      <c r="D14" s="168"/>
      <c r="E14" s="168"/>
      <c r="F14" s="119"/>
      <c r="G14" s="119"/>
      <c r="H14" s="155"/>
      <c r="I14" s="154"/>
      <c r="J14" s="164">
        <f t="shared" si="0"/>
        <v>0</v>
      </c>
    </row>
    <row r="15" spans="1:15" s="20" customFormat="1" ht="20.100000000000001" customHeight="1" x14ac:dyDescent="0.25">
      <c r="A15" s="7" t="s">
        <v>4</v>
      </c>
      <c r="B15" s="81">
        <v>10</v>
      </c>
      <c r="C15" s="168"/>
      <c r="D15" s="168"/>
      <c r="E15" s="168"/>
      <c r="F15" s="119"/>
      <c r="G15" s="119"/>
      <c r="H15" s="155"/>
      <c r="I15" s="154"/>
      <c r="J15" s="164">
        <f t="shared" si="0"/>
        <v>0</v>
      </c>
    </row>
    <row r="16" spans="1:15" s="20" customFormat="1" ht="20.100000000000001" customHeight="1" x14ac:dyDescent="0.25">
      <c r="A16" s="8" t="s">
        <v>5</v>
      </c>
      <c r="B16" s="81">
        <v>11</v>
      </c>
      <c r="C16" s="168"/>
      <c r="D16" s="168"/>
      <c r="E16" s="168"/>
      <c r="F16" s="119"/>
      <c r="G16" s="119"/>
      <c r="H16" s="155"/>
      <c r="I16" s="154"/>
      <c r="J16" s="164">
        <f t="shared" si="0"/>
        <v>0</v>
      </c>
    </row>
    <row r="17" spans="1:10" s="20" customFormat="1" ht="20.100000000000001" customHeight="1" x14ac:dyDescent="0.25">
      <c r="A17" s="7" t="s">
        <v>16</v>
      </c>
      <c r="B17" s="81">
        <v>12</v>
      </c>
      <c r="C17" s="168"/>
      <c r="D17" s="168"/>
      <c r="E17" s="168"/>
      <c r="F17" s="119"/>
      <c r="G17" s="119"/>
      <c r="H17" s="155"/>
      <c r="I17" s="154"/>
      <c r="J17" s="164">
        <f t="shared" si="0"/>
        <v>0</v>
      </c>
    </row>
    <row r="18" spans="1:10" s="20" customFormat="1" ht="20.100000000000001" customHeight="1" x14ac:dyDescent="0.25">
      <c r="A18" s="7" t="s">
        <v>6</v>
      </c>
      <c r="B18" s="81">
        <v>13</v>
      </c>
      <c r="C18" s="168"/>
      <c r="D18" s="168"/>
      <c r="E18" s="168"/>
      <c r="F18" s="119"/>
      <c r="G18" s="119"/>
      <c r="H18" s="155"/>
      <c r="I18" s="154"/>
      <c r="J18" s="164">
        <f t="shared" si="0"/>
        <v>0</v>
      </c>
    </row>
    <row r="19" spans="1:10" s="20" customFormat="1" ht="20.100000000000001" customHeight="1" x14ac:dyDescent="0.25">
      <c r="A19" s="131" t="s">
        <v>2</v>
      </c>
      <c r="B19" s="158">
        <v>14</v>
      </c>
      <c r="C19" s="167"/>
      <c r="D19" s="167"/>
      <c r="E19" s="167"/>
      <c r="F19" s="119"/>
      <c r="G19" s="119"/>
      <c r="H19" s="135"/>
      <c r="I19" s="136"/>
      <c r="J19" s="140">
        <f t="shared" si="0"/>
        <v>0</v>
      </c>
    </row>
    <row r="20" spans="1:10" s="20" customFormat="1" ht="20.100000000000001" customHeight="1" x14ac:dyDescent="0.25">
      <c r="A20" s="131" t="s">
        <v>2</v>
      </c>
      <c r="B20" s="158">
        <v>15</v>
      </c>
      <c r="C20" s="167"/>
      <c r="D20" s="167"/>
      <c r="E20" s="167"/>
      <c r="F20" s="119"/>
      <c r="G20" s="119"/>
      <c r="H20" s="135"/>
      <c r="I20" s="136"/>
      <c r="J20" s="140">
        <f t="shared" si="0"/>
        <v>0</v>
      </c>
    </row>
    <row r="21" spans="1:10" s="20" customFormat="1" ht="20.100000000000001" customHeight="1" x14ac:dyDescent="0.25">
      <c r="A21" s="7" t="s">
        <v>3</v>
      </c>
      <c r="B21" s="81">
        <v>16</v>
      </c>
      <c r="C21" s="168"/>
      <c r="D21" s="168"/>
      <c r="E21" s="168"/>
      <c r="F21" s="119"/>
      <c r="G21" s="119"/>
      <c r="H21" s="155"/>
      <c r="I21" s="154"/>
      <c r="J21" s="164">
        <f t="shared" si="0"/>
        <v>0</v>
      </c>
    </row>
    <row r="22" spans="1:10" s="20" customFormat="1" ht="20.100000000000001" customHeight="1" x14ac:dyDescent="0.25">
      <c r="A22" s="7" t="s">
        <v>4</v>
      </c>
      <c r="B22" s="81">
        <v>17</v>
      </c>
      <c r="C22" s="168"/>
      <c r="D22" s="168"/>
      <c r="E22" s="168"/>
      <c r="F22" s="119"/>
      <c r="G22" s="119"/>
      <c r="H22" s="155"/>
      <c r="I22" s="154"/>
      <c r="J22" s="164">
        <f t="shared" si="0"/>
        <v>0</v>
      </c>
    </row>
    <row r="23" spans="1:10" s="20" customFormat="1" ht="20.100000000000001" customHeight="1" x14ac:dyDescent="0.25">
      <c r="A23" s="7" t="s">
        <v>5</v>
      </c>
      <c r="B23" s="81">
        <v>18</v>
      </c>
      <c r="C23" s="168"/>
      <c r="D23" s="168"/>
      <c r="E23" s="168"/>
      <c r="F23" s="119"/>
      <c r="G23" s="119"/>
      <c r="H23" s="155"/>
      <c r="I23" s="154"/>
      <c r="J23" s="164">
        <f t="shared" si="0"/>
        <v>0</v>
      </c>
    </row>
    <row r="24" spans="1:10" s="20" customFormat="1" ht="20.100000000000001" customHeight="1" x14ac:dyDescent="0.25">
      <c r="A24" s="7" t="s">
        <v>16</v>
      </c>
      <c r="B24" s="81">
        <v>19</v>
      </c>
      <c r="C24" s="168"/>
      <c r="D24" s="168"/>
      <c r="E24" s="168"/>
      <c r="F24" s="119"/>
      <c r="G24" s="119"/>
      <c r="H24" s="155"/>
      <c r="I24" s="154"/>
      <c r="J24" s="164">
        <f t="shared" si="0"/>
        <v>0</v>
      </c>
    </row>
    <row r="25" spans="1:10" s="20" customFormat="1" ht="20.100000000000001" customHeight="1" x14ac:dyDescent="0.25">
      <c r="A25" s="7" t="s">
        <v>6</v>
      </c>
      <c r="B25" s="81">
        <v>20</v>
      </c>
      <c r="C25" s="168"/>
      <c r="D25" s="168"/>
      <c r="E25" s="168"/>
      <c r="F25" s="119"/>
      <c r="G25" s="119"/>
      <c r="H25" s="155"/>
      <c r="I25" s="154"/>
      <c r="J25" s="164">
        <f t="shared" si="0"/>
        <v>0</v>
      </c>
    </row>
    <row r="26" spans="1:10" s="20" customFormat="1" ht="20.100000000000001" customHeight="1" x14ac:dyDescent="0.25">
      <c r="A26" s="131" t="s">
        <v>2</v>
      </c>
      <c r="B26" s="158">
        <v>21</v>
      </c>
      <c r="C26" s="167"/>
      <c r="D26" s="167"/>
      <c r="E26" s="167"/>
      <c r="F26" s="119"/>
      <c r="G26" s="119"/>
      <c r="H26" s="135"/>
      <c r="I26" s="136"/>
      <c r="J26" s="140">
        <f t="shared" si="0"/>
        <v>0</v>
      </c>
    </row>
    <row r="27" spans="1:10" s="20" customFormat="1" ht="20.100000000000001" customHeight="1" x14ac:dyDescent="0.25">
      <c r="A27" s="131" t="s">
        <v>2</v>
      </c>
      <c r="B27" s="158">
        <v>22</v>
      </c>
      <c r="C27" s="167"/>
      <c r="D27" s="167"/>
      <c r="E27" s="167"/>
      <c r="F27" s="119"/>
      <c r="G27" s="119"/>
      <c r="H27" s="135"/>
      <c r="I27" s="136"/>
      <c r="J27" s="140">
        <f t="shared" si="0"/>
        <v>0</v>
      </c>
    </row>
    <row r="28" spans="1:10" s="20" customFormat="1" ht="20.100000000000001" customHeight="1" x14ac:dyDescent="0.25">
      <c r="A28" s="7" t="s">
        <v>3</v>
      </c>
      <c r="B28" s="81">
        <v>23</v>
      </c>
      <c r="C28" s="168"/>
      <c r="D28" s="168"/>
      <c r="E28" s="168"/>
      <c r="F28" s="119"/>
      <c r="G28" s="119"/>
      <c r="H28" s="155"/>
      <c r="I28" s="154"/>
      <c r="J28" s="164">
        <f t="shared" si="0"/>
        <v>0</v>
      </c>
    </row>
    <row r="29" spans="1:10" s="20" customFormat="1" ht="20.100000000000001" customHeight="1" x14ac:dyDescent="0.25">
      <c r="A29" s="7" t="s">
        <v>4</v>
      </c>
      <c r="B29" s="81">
        <v>24</v>
      </c>
      <c r="C29" s="168"/>
      <c r="D29" s="168"/>
      <c r="E29" s="168"/>
      <c r="F29" s="119"/>
      <c r="G29" s="119"/>
      <c r="H29" s="155"/>
      <c r="I29" s="154"/>
      <c r="J29" s="164">
        <f t="shared" si="0"/>
        <v>0</v>
      </c>
    </row>
    <row r="30" spans="1:10" s="20" customFormat="1" ht="20.100000000000001" customHeight="1" x14ac:dyDescent="0.25">
      <c r="A30" s="7" t="s">
        <v>5</v>
      </c>
      <c r="B30" s="81">
        <v>25</v>
      </c>
      <c r="C30" s="168"/>
      <c r="D30" s="168"/>
      <c r="E30" s="168"/>
      <c r="F30" s="119"/>
      <c r="G30" s="119"/>
      <c r="H30" s="155"/>
      <c r="I30" s="154"/>
      <c r="J30" s="164">
        <f t="shared" si="0"/>
        <v>0</v>
      </c>
    </row>
    <row r="31" spans="1:10" s="20" customFormat="1" ht="20.100000000000001" customHeight="1" x14ac:dyDescent="0.25">
      <c r="A31" s="7" t="s">
        <v>16</v>
      </c>
      <c r="B31" s="81">
        <v>26</v>
      </c>
      <c r="C31" s="168"/>
      <c r="D31" s="168"/>
      <c r="E31" s="168"/>
      <c r="F31" s="119"/>
      <c r="G31" s="119"/>
      <c r="H31" s="155"/>
      <c r="I31" s="154"/>
      <c r="J31" s="164">
        <f t="shared" si="0"/>
        <v>0</v>
      </c>
    </row>
    <row r="32" spans="1:10" s="20" customFormat="1" ht="20.100000000000001" customHeight="1" x14ac:dyDescent="0.25">
      <c r="A32" s="7" t="s">
        <v>6</v>
      </c>
      <c r="B32" s="81">
        <v>27</v>
      </c>
      <c r="C32" s="168"/>
      <c r="D32" s="168"/>
      <c r="E32" s="168"/>
      <c r="F32" s="119"/>
      <c r="G32" s="119"/>
      <c r="H32" s="155"/>
      <c r="I32" s="154"/>
      <c r="J32" s="164">
        <f t="shared" si="0"/>
        <v>0</v>
      </c>
    </row>
    <row r="33" spans="1:15" s="20" customFormat="1" ht="20.100000000000001" customHeight="1" x14ac:dyDescent="0.25">
      <c r="A33" s="131" t="s">
        <v>2</v>
      </c>
      <c r="B33" s="158">
        <v>28</v>
      </c>
      <c r="C33" s="167"/>
      <c r="D33" s="167"/>
      <c r="E33" s="167"/>
      <c r="F33" s="119"/>
      <c r="G33" s="119"/>
      <c r="H33" s="135"/>
      <c r="I33" s="136"/>
      <c r="J33" s="140">
        <f>SUM(C33:I33)</f>
        <v>0</v>
      </c>
    </row>
    <row r="34" spans="1:15" s="20" customFormat="1" ht="20.100000000000001" customHeight="1" x14ac:dyDescent="0.25">
      <c r="A34" s="131" t="s">
        <v>2</v>
      </c>
      <c r="B34" s="158">
        <v>29</v>
      </c>
      <c r="C34" s="167"/>
      <c r="D34" s="167"/>
      <c r="E34" s="167"/>
      <c r="F34" s="119"/>
      <c r="G34" s="119"/>
      <c r="H34" s="135"/>
      <c r="I34" s="136"/>
      <c r="J34" s="140">
        <f t="shared" si="0"/>
        <v>0</v>
      </c>
    </row>
    <row r="35" spans="1:15" s="20" customFormat="1" ht="20.100000000000001" customHeight="1" x14ac:dyDescent="0.25">
      <c r="A35" s="7" t="s">
        <v>3</v>
      </c>
      <c r="B35" s="81">
        <v>30</v>
      </c>
      <c r="C35" s="168"/>
      <c r="D35" s="168"/>
      <c r="E35" s="168"/>
      <c r="F35" s="119"/>
      <c r="G35" s="119"/>
      <c r="H35" s="155"/>
      <c r="I35" s="154"/>
      <c r="J35" s="164">
        <f>SUM(C35:I35)</f>
        <v>0</v>
      </c>
    </row>
    <row r="36" spans="1:15" s="20" customFormat="1" ht="20.100000000000001" customHeight="1" thickBot="1" x14ac:dyDescent="0.3">
      <c r="A36" s="7" t="s">
        <v>4</v>
      </c>
      <c r="B36" s="81">
        <v>31</v>
      </c>
      <c r="C36" s="23"/>
      <c r="D36" s="23"/>
      <c r="E36" s="23"/>
      <c r="F36" s="119"/>
      <c r="G36" s="119"/>
      <c r="H36" s="23"/>
      <c r="I36" s="54"/>
      <c r="J36" s="164">
        <f>SUM(C36:I36)</f>
        <v>0</v>
      </c>
    </row>
    <row r="37" spans="1:15" ht="16.5" thickBot="1" x14ac:dyDescent="0.3">
      <c r="A37" s="202" t="s">
        <v>101</v>
      </c>
      <c r="B37" s="203"/>
      <c r="C37" s="153">
        <f>SUM(C6:C36)</f>
        <v>0</v>
      </c>
      <c r="D37" s="153">
        <f>SUM(D6:D36)</f>
        <v>0</v>
      </c>
      <c r="E37" s="153">
        <f>SUM(E6:E36)</f>
        <v>0</v>
      </c>
      <c r="F37" s="125"/>
      <c r="G37" s="125"/>
      <c r="H37" s="153">
        <f>SUM(H6:H36)</f>
        <v>0</v>
      </c>
      <c r="I37" s="153">
        <f>SUM(I6:I36)</f>
        <v>0</v>
      </c>
      <c r="J37" s="144">
        <f>SUM(J6:J36)</f>
        <v>0</v>
      </c>
    </row>
    <row r="38" spans="1:15" x14ac:dyDescent="0.25">
      <c r="A38" s="2"/>
    </row>
    <row r="39" spans="1:15" x14ac:dyDescent="0.25">
      <c r="A39" s="2"/>
    </row>
    <row r="40" spans="1:15" x14ac:dyDescent="0.25">
      <c r="A40" s="2"/>
    </row>
    <row r="41" spans="1:15" x14ac:dyDescent="0.25">
      <c r="A41" s="2"/>
    </row>
    <row r="42" spans="1:15" x14ac:dyDescent="0.25">
      <c r="A42" s="2"/>
    </row>
    <row r="43" spans="1:15" x14ac:dyDescent="0.25">
      <c r="A43" s="2"/>
    </row>
    <row r="44" spans="1:15" x14ac:dyDescent="0.25">
      <c r="A44" s="2"/>
    </row>
    <row r="45" spans="1:15" x14ac:dyDescent="0.25">
      <c r="A45" s="2"/>
    </row>
    <row r="46" spans="1:15" x14ac:dyDescent="0.25">
      <c r="A46" s="2"/>
    </row>
    <row r="47" spans="1:15" s="73" customFormat="1" x14ac:dyDescent="0.25">
      <c r="A47" s="2"/>
      <c r="H47" s="12"/>
      <c r="I47" s="12"/>
      <c r="J47" s="74"/>
      <c r="K47" s="12"/>
      <c r="L47" s="12"/>
      <c r="M47" s="2"/>
      <c r="N47" s="12"/>
      <c r="O47" s="12"/>
    </row>
    <row r="48" spans="1:15" s="73" customFormat="1" x14ac:dyDescent="0.25">
      <c r="A48" s="2"/>
      <c r="H48" s="12"/>
      <c r="I48" s="12"/>
      <c r="J48" s="74"/>
      <c r="K48" s="12"/>
      <c r="L48" s="12"/>
      <c r="M48" s="2"/>
      <c r="N48" s="12"/>
      <c r="O48" s="12"/>
    </row>
    <row r="49" spans="1:15" s="73" customFormat="1" x14ac:dyDescent="0.25">
      <c r="A49" s="2"/>
      <c r="H49" s="12"/>
      <c r="I49" s="12"/>
      <c r="J49" s="74"/>
      <c r="K49" s="12"/>
      <c r="L49" s="12"/>
      <c r="M49" s="2"/>
      <c r="N49" s="12"/>
      <c r="O49" s="12"/>
    </row>
    <row r="50" spans="1:15" s="73" customFormat="1" x14ac:dyDescent="0.25">
      <c r="A50" s="2"/>
      <c r="H50" s="12"/>
      <c r="I50" s="12"/>
      <c r="J50" s="74"/>
      <c r="K50" s="12"/>
      <c r="L50" s="12"/>
      <c r="M50" s="2"/>
      <c r="N50" s="12"/>
      <c r="O50" s="12"/>
    </row>
    <row r="64" spans="1:15" x14ac:dyDescent="0.25">
      <c r="C64" s="9">
        <v>24</v>
      </c>
      <c r="D64" s="9"/>
      <c r="E64" s="9"/>
      <c r="F64" s="9"/>
      <c r="G64" s="9"/>
    </row>
    <row r="66" spans="1:15" x14ac:dyDescent="0.25">
      <c r="A66" s="42"/>
    </row>
    <row r="67" spans="1:15" s="73" customFormat="1" x14ac:dyDescent="0.25">
      <c r="A67" s="43">
        <v>0</v>
      </c>
      <c r="C67" s="73">
        <v>0.01</v>
      </c>
      <c r="H67" s="12"/>
      <c r="I67" s="12"/>
      <c r="J67" s="74"/>
      <c r="K67" s="12"/>
      <c r="L67" s="12"/>
      <c r="M67" s="2"/>
      <c r="N67" s="12"/>
      <c r="O67" s="12"/>
    </row>
    <row r="68" spans="1:15" s="73" customFormat="1" x14ac:dyDescent="0.25">
      <c r="A68" s="43">
        <v>0.25</v>
      </c>
      <c r="C68" s="73">
        <v>0.02</v>
      </c>
      <c r="H68" s="12"/>
      <c r="I68" s="12"/>
      <c r="J68" s="74"/>
      <c r="K68" s="12"/>
      <c r="L68" s="12"/>
      <c r="M68" s="2"/>
      <c r="N68" s="12"/>
      <c r="O68" s="12"/>
    </row>
    <row r="69" spans="1:15" s="73" customFormat="1" x14ac:dyDescent="0.25">
      <c r="A69" s="43">
        <v>0.5</v>
      </c>
      <c r="C69" s="73">
        <v>0.03</v>
      </c>
      <c r="H69" s="12"/>
      <c r="I69" s="12"/>
      <c r="J69" s="74"/>
      <c r="K69" s="12"/>
      <c r="L69" s="12"/>
      <c r="M69" s="2"/>
      <c r="N69" s="12"/>
      <c r="O69" s="12"/>
    </row>
    <row r="70" spans="1:15" s="73" customFormat="1" x14ac:dyDescent="0.25">
      <c r="A70" s="43">
        <v>0.75</v>
      </c>
      <c r="C70" s="73">
        <v>0.04</v>
      </c>
      <c r="H70" s="12"/>
      <c r="I70" s="12"/>
      <c r="J70" s="74"/>
      <c r="K70" s="12"/>
      <c r="L70" s="12"/>
      <c r="M70" s="2"/>
      <c r="N70" s="12"/>
      <c r="O70" s="12"/>
    </row>
    <row r="71" spans="1:15" s="73" customFormat="1" x14ac:dyDescent="0.25">
      <c r="A71" s="43">
        <v>1</v>
      </c>
      <c r="C71" s="73">
        <v>0.05</v>
      </c>
      <c r="H71" s="12"/>
      <c r="I71" s="12"/>
      <c r="J71" s="74"/>
      <c r="K71" s="12"/>
      <c r="L71" s="12"/>
      <c r="M71" s="2"/>
      <c r="N71" s="12"/>
      <c r="O71" s="12"/>
    </row>
    <row r="72" spans="1:15" s="73" customFormat="1" x14ac:dyDescent="0.25">
      <c r="A72" s="43">
        <v>1.25</v>
      </c>
      <c r="C72" s="73">
        <v>0.06</v>
      </c>
      <c r="H72" s="12"/>
      <c r="I72" s="12"/>
      <c r="J72" s="74"/>
      <c r="K72" s="12"/>
      <c r="L72" s="12"/>
      <c r="M72" s="2"/>
      <c r="N72" s="12"/>
      <c r="O72" s="12"/>
    </row>
    <row r="73" spans="1:15" s="73" customFormat="1" x14ac:dyDescent="0.25">
      <c r="A73" s="43">
        <v>1.5</v>
      </c>
      <c r="C73" s="73">
        <v>7.0000000000000007E-2</v>
      </c>
      <c r="H73" s="12"/>
      <c r="I73" s="12"/>
      <c r="J73" s="74"/>
      <c r="K73" s="12"/>
      <c r="L73" s="12"/>
      <c r="M73" s="2"/>
      <c r="N73" s="12"/>
      <c r="O73" s="12"/>
    </row>
    <row r="74" spans="1:15" s="73" customFormat="1" x14ac:dyDescent="0.25">
      <c r="A74" s="43">
        <v>1.75</v>
      </c>
      <c r="C74" s="73">
        <v>0.08</v>
      </c>
      <c r="H74" s="12"/>
      <c r="I74" s="12"/>
      <c r="J74" s="74"/>
      <c r="K74" s="12"/>
      <c r="L74" s="12"/>
      <c r="M74" s="2"/>
      <c r="N74" s="12"/>
      <c r="O74" s="12"/>
    </row>
    <row r="75" spans="1:15" s="73" customFormat="1" x14ac:dyDescent="0.25">
      <c r="A75" s="43">
        <v>2</v>
      </c>
      <c r="C75" s="73">
        <v>0.09</v>
      </c>
      <c r="H75" s="12"/>
      <c r="I75" s="12"/>
      <c r="J75" s="74"/>
      <c r="K75" s="12"/>
      <c r="L75" s="12"/>
      <c r="M75" s="2"/>
      <c r="N75" s="12"/>
      <c r="O75" s="12"/>
    </row>
    <row r="76" spans="1:15" s="73" customFormat="1" x14ac:dyDescent="0.25">
      <c r="A76" s="43">
        <v>2.25</v>
      </c>
      <c r="C76" s="73">
        <v>0.1</v>
      </c>
      <c r="H76" s="12"/>
      <c r="I76" s="12"/>
      <c r="J76" s="74"/>
      <c r="K76" s="12"/>
      <c r="L76" s="12"/>
      <c r="M76" s="2"/>
      <c r="N76" s="12"/>
      <c r="O76" s="12"/>
    </row>
    <row r="77" spans="1:15" s="73" customFormat="1" x14ac:dyDescent="0.25">
      <c r="A77" s="43">
        <v>2.5</v>
      </c>
      <c r="C77" s="73">
        <v>0.11</v>
      </c>
      <c r="H77" s="12"/>
      <c r="I77" s="12"/>
      <c r="J77" s="74"/>
      <c r="K77" s="12"/>
      <c r="L77" s="12"/>
      <c r="M77" s="2"/>
      <c r="N77" s="12"/>
      <c r="O77" s="12"/>
    </row>
    <row r="78" spans="1:15" s="73" customFormat="1" x14ac:dyDescent="0.25">
      <c r="A78" s="43">
        <v>2.75</v>
      </c>
      <c r="C78" s="73">
        <v>0.12</v>
      </c>
      <c r="H78" s="12"/>
      <c r="I78" s="12"/>
      <c r="J78" s="74"/>
      <c r="K78" s="12"/>
      <c r="L78" s="12"/>
      <c r="M78" s="2"/>
      <c r="N78" s="12"/>
      <c r="O78" s="12"/>
    </row>
    <row r="79" spans="1:15" s="73" customFormat="1" x14ac:dyDescent="0.25">
      <c r="A79" s="43">
        <v>3</v>
      </c>
      <c r="C79" s="73">
        <v>0.13</v>
      </c>
      <c r="H79" s="12"/>
      <c r="I79" s="12"/>
      <c r="J79" s="74"/>
      <c r="K79" s="12"/>
      <c r="L79" s="12"/>
      <c r="M79" s="2"/>
      <c r="N79" s="12"/>
      <c r="O79" s="12"/>
    </row>
    <row r="80" spans="1:15" s="73" customFormat="1" x14ac:dyDescent="0.25">
      <c r="A80" s="43">
        <v>3.25</v>
      </c>
      <c r="C80" s="73">
        <v>0.14000000000000001</v>
      </c>
      <c r="H80" s="12"/>
      <c r="I80" s="12"/>
      <c r="J80" s="74"/>
      <c r="K80" s="12"/>
      <c r="L80" s="12"/>
      <c r="M80" s="2"/>
      <c r="N80" s="12"/>
      <c r="O80" s="12"/>
    </row>
    <row r="81" spans="1:15" s="73" customFormat="1" x14ac:dyDescent="0.25">
      <c r="A81" s="43">
        <v>3.5</v>
      </c>
      <c r="C81" s="73">
        <v>0.15</v>
      </c>
      <c r="H81" s="12"/>
      <c r="I81" s="12"/>
      <c r="J81" s="74"/>
      <c r="K81" s="12"/>
      <c r="L81" s="12"/>
      <c r="M81" s="2"/>
      <c r="N81" s="12"/>
      <c r="O81" s="12"/>
    </row>
    <row r="82" spans="1:15" s="73" customFormat="1" x14ac:dyDescent="0.25">
      <c r="A82" s="43">
        <v>3.75</v>
      </c>
      <c r="C82" s="73">
        <v>0.16</v>
      </c>
      <c r="H82" s="12"/>
      <c r="I82" s="12"/>
      <c r="J82" s="74"/>
      <c r="K82" s="12"/>
      <c r="L82" s="12"/>
      <c r="M82" s="2"/>
      <c r="N82" s="12"/>
      <c r="O82" s="12"/>
    </row>
    <row r="83" spans="1:15" s="73" customFormat="1" x14ac:dyDescent="0.25">
      <c r="A83" s="43">
        <v>4</v>
      </c>
      <c r="C83" s="73">
        <v>0.17</v>
      </c>
      <c r="H83" s="12"/>
      <c r="I83" s="12"/>
      <c r="J83" s="74"/>
      <c r="K83" s="12"/>
      <c r="L83" s="12"/>
      <c r="M83" s="2"/>
      <c r="N83" s="12"/>
      <c r="O83" s="12"/>
    </row>
    <row r="84" spans="1:15" s="73" customFormat="1" x14ac:dyDescent="0.25">
      <c r="A84" s="43">
        <v>4.25</v>
      </c>
      <c r="C84" s="73">
        <v>0.18</v>
      </c>
      <c r="H84" s="12"/>
      <c r="I84" s="12"/>
      <c r="J84" s="74"/>
      <c r="K84" s="12"/>
      <c r="L84" s="12"/>
      <c r="M84" s="2"/>
      <c r="N84" s="12"/>
      <c r="O84" s="12"/>
    </row>
    <row r="85" spans="1:15" s="73" customFormat="1" x14ac:dyDescent="0.25">
      <c r="A85" s="43">
        <v>4.5</v>
      </c>
      <c r="C85" s="73">
        <v>0.19</v>
      </c>
      <c r="H85" s="12"/>
      <c r="I85" s="12"/>
      <c r="J85" s="74"/>
      <c r="K85" s="12"/>
      <c r="L85" s="12"/>
      <c r="M85" s="2"/>
      <c r="N85" s="12"/>
      <c r="O85" s="12"/>
    </row>
    <row r="86" spans="1:15" s="73" customFormat="1" x14ac:dyDescent="0.25">
      <c r="A86" s="43">
        <v>4.75</v>
      </c>
      <c r="C86" s="73">
        <v>0.2</v>
      </c>
      <c r="H86" s="12"/>
      <c r="I86" s="12"/>
      <c r="J86" s="74"/>
      <c r="K86" s="12"/>
      <c r="L86" s="12"/>
      <c r="M86" s="2"/>
      <c r="N86" s="12"/>
      <c r="O86" s="12"/>
    </row>
    <row r="87" spans="1:15" s="73" customFormat="1" x14ac:dyDescent="0.25">
      <c r="A87" s="43">
        <v>5</v>
      </c>
      <c r="C87" s="73">
        <v>0.21</v>
      </c>
      <c r="H87" s="12"/>
      <c r="I87" s="12"/>
      <c r="J87" s="74"/>
      <c r="K87" s="12"/>
      <c r="L87" s="12"/>
      <c r="M87" s="2"/>
      <c r="N87" s="12"/>
      <c r="O87" s="12"/>
    </row>
    <row r="88" spans="1:15" s="73" customFormat="1" x14ac:dyDescent="0.25">
      <c r="A88" s="43">
        <v>5.25</v>
      </c>
      <c r="C88" s="73">
        <v>0.22</v>
      </c>
      <c r="H88" s="12"/>
      <c r="I88" s="12"/>
      <c r="J88" s="74"/>
      <c r="K88" s="12"/>
      <c r="L88" s="12"/>
      <c r="M88" s="2"/>
      <c r="N88" s="12"/>
      <c r="O88" s="12"/>
    </row>
    <row r="89" spans="1:15" s="73" customFormat="1" x14ac:dyDescent="0.25">
      <c r="A89" s="43">
        <v>5.5</v>
      </c>
      <c r="C89" s="73">
        <v>0.23</v>
      </c>
      <c r="H89" s="12"/>
      <c r="I89" s="12"/>
      <c r="J89" s="74"/>
      <c r="K89" s="12"/>
      <c r="L89" s="12"/>
      <c r="M89" s="2"/>
      <c r="N89" s="12"/>
      <c r="O89" s="12"/>
    </row>
    <row r="90" spans="1:15" s="73" customFormat="1" x14ac:dyDescent="0.25">
      <c r="A90" s="43">
        <v>5.75</v>
      </c>
      <c r="C90" s="73">
        <v>0.24</v>
      </c>
      <c r="H90" s="12"/>
      <c r="I90" s="12"/>
      <c r="J90" s="74"/>
      <c r="K90" s="12"/>
      <c r="L90" s="12"/>
      <c r="M90" s="2"/>
      <c r="N90" s="12"/>
      <c r="O90" s="12"/>
    </row>
    <row r="91" spans="1:15" s="73" customFormat="1" x14ac:dyDescent="0.25">
      <c r="A91" s="43">
        <v>6</v>
      </c>
      <c r="C91" s="73">
        <v>0.25</v>
      </c>
      <c r="H91" s="12"/>
      <c r="I91" s="12"/>
      <c r="J91" s="74"/>
      <c r="K91" s="12"/>
      <c r="L91" s="12"/>
      <c r="M91" s="2"/>
      <c r="N91" s="12"/>
      <c r="O91" s="12"/>
    </row>
    <row r="92" spans="1:15" s="73" customFormat="1" x14ac:dyDescent="0.25">
      <c r="A92" s="43">
        <v>6.25</v>
      </c>
      <c r="C92" s="73">
        <v>0.26</v>
      </c>
      <c r="H92" s="12"/>
      <c r="I92" s="12"/>
      <c r="J92" s="74"/>
      <c r="K92" s="12"/>
      <c r="L92" s="12"/>
      <c r="M92" s="2"/>
      <c r="N92" s="12"/>
      <c r="O92" s="12"/>
    </row>
    <row r="93" spans="1:15" s="73" customFormat="1" x14ac:dyDescent="0.25">
      <c r="A93" s="43">
        <v>6.5</v>
      </c>
      <c r="C93" s="73">
        <v>0.27</v>
      </c>
      <c r="H93" s="12"/>
      <c r="I93" s="12"/>
      <c r="J93" s="74"/>
      <c r="K93" s="12"/>
      <c r="L93" s="12"/>
      <c r="M93" s="2"/>
      <c r="N93" s="12"/>
      <c r="O93" s="12"/>
    </row>
    <row r="94" spans="1:15" s="73" customFormat="1" x14ac:dyDescent="0.25">
      <c r="A94" s="43">
        <v>6.75</v>
      </c>
      <c r="C94" s="73">
        <v>0.28000000000000003</v>
      </c>
      <c r="H94" s="12"/>
      <c r="I94" s="12"/>
      <c r="J94" s="74"/>
      <c r="K94" s="12"/>
      <c r="L94" s="12"/>
      <c r="M94" s="2"/>
      <c r="N94" s="12"/>
      <c r="O94" s="12"/>
    </row>
    <row r="95" spans="1:15" s="73" customFormat="1" x14ac:dyDescent="0.25">
      <c r="A95" s="43">
        <v>7</v>
      </c>
      <c r="C95" s="73">
        <v>0.28999999999999998</v>
      </c>
      <c r="H95" s="12"/>
      <c r="I95" s="12"/>
      <c r="J95" s="74"/>
      <c r="K95" s="12"/>
      <c r="L95" s="12"/>
      <c r="M95" s="2"/>
      <c r="N95" s="12"/>
      <c r="O95" s="12"/>
    </row>
    <row r="96" spans="1:15" s="73" customFormat="1" x14ac:dyDescent="0.25">
      <c r="A96" s="43">
        <v>7.25</v>
      </c>
      <c r="C96" s="73">
        <v>0.3</v>
      </c>
      <c r="H96" s="12"/>
      <c r="I96" s="12"/>
      <c r="J96" s="74"/>
      <c r="K96" s="12"/>
      <c r="L96" s="12"/>
      <c r="M96" s="2"/>
      <c r="N96" s="12"/>
      <c r="O96" s="12"/>
    </row>
    <row r="97" spans="1:15" s="73" customFormat="1" x14ac:dyDescent="0.25">
      <c r="A97" s="43">
        <v>7.5</v>
      </c>
      <c r="C97" s="73">
        <v>0.31</v>
      </c>
      <c r="H97" s="12"/>
      <c r="I97" s="12"/>
      <c r="J97" s="74"/>
      <c r="K97" s="12"/>
      <c r="L97" s="12"/>
      <c r="M97" s="2"/>
      <c r="N97" s="12"/>
      <c r="O97" s="12"/>
    </row>
    <row r="98" spans="1:15" s="73" customFormat="1" x14ac:dyDescent="0.25">
      <c r="A98" s="43">
        <v>7.75</v>
      </c>
      <c r="C98" s="73">
        <v>0.32</v>
      </c>
      <c r="H98" s="12"/>
      <c r="I98" s="12"/>
      <c r="J98" s="74"/>
      <c r="K98" s="12"/>
      <c r="L98" s="12"/>
      <c r="M98" s="2"/>
      <c r="N98" s="12"/>
      <c r="O98" s="12"/>
    </row>
    <row r="99" spans="1:15" s="73" customFormat="1" x14ac:dyDescent="0.25">
      <c r="A99" s="43">
        <v>8</v>
      </c>
      <c r="C99" s="73">
        <v>0.33</v>
      </c>
      <c r="H99" s="12"/>
      <c r="I99" s="12"/>
      <c r="J99" s="74"/>
      <c r="K99" s="12"/>
      <c r="L99" s="12"/>
      <c r="M99" s="2"/>
      <c r="N99" s="12"/>
      <c r="O99" s="12"/>
    </row>
    <row r="100" spans="1:15" s="73" customFormat="1" x14ac:dyDescent="0.25">
      <c r="A100" s="43">
        <v>8.25</v>
      </c>
      <c r="C100" s="73">
        <v>0.34</v>
      </c>
      <c r="H100" s="12"/>
      <c r="I100" s="12"/>
      <c r="J100" s="74"/>
      <c r="K100" s="12"/>
      <c r="L100" s="12"/>
      <c r="M100" s="2"/>
      <c r="N100" s="12"/>
      <c r="O100" s="12"/>
    </row>
    <row r="101" spans="1:15" s="73" customFormat="1" x14ac:dyDescent="0.25">
      <c r="A101" s="43">
        <v>8.5</v>
      </c>
      <c r="C101" s="73">
        <v>0.35</v>
      </c>
      <c r="H101" s="12"/>
      <c r="I101" s="12"/>
      <c r="J101" s="74"/>
      <c r="K101" s="12"/>
      <c r="L101" s="12"/>
      <c r="M101" s="2"/>
      <c r="N101" s="12"/>
      <c r="O101" s="12"/>
    </row>
    <row r="102" spans="1:15" s="73" customFormat="1" x14ac:dyDescent="0.25">
      <c r="A102" s="43">
        <v>8.75</v>
      </c>
      <c r="C102" s="73">
        <v>0.36</v>
      </c>
      <c r="H102" s="12"/>
      <c r="I102" s="12"/>
      <c r="J102" s="74"/>
      <c r="K102" s="12"/>
      <c r="L102" s="12"/>
      <c r="M102" s="2"/>
      <c r="N102" s="12"/>
      <c r="O102" s="12"/>
    </row>
    <row r="103" spans="1:15" s="73" customFormat="1" x14ac:dyDescent="0.25">
      <c r="A103" s="43">
        <v>9</v>
      </c>
      <c r="C103" s="73">
        <v>0.37</v>
      </c>
      <c r="H103" s="12"/>
      <c r="I103" s="12"/>
      <c r="J103" s="74"/>
      <c r="K103" s="12"/>
      <c r="L103" s="12"/>
      <c r="M103" s="2"/>
      <c r="N103" s="12"/>
      <c r="O103" s="12"/>
    </row>
    <row r="104" spans="1:15" s="73" customFormat="1" x14ac:dyDescent="0.25">
      <c r="A104" s="43">
        <v>9.25</v>
      </c>
      <c r="C104" s="73">
        <v>0.38</v>
      </c>
      <c r="H104" s="12"/>
      <c r="I104" s="12"/>
      <c r="J104" s="74"/>
      <c r="K104" s="12"/>
      <c r="L104" s="12"/>
      <c r="M104" s="2"/>
      <c r="N104" s="12"/>
      <c r="O104" s="12"/>
    </row>
    <row r="105" spans="1:15" s="73" customFormat="1" x14ac:dyDescent="0.25">
      <c r="A105" s="43">
        <v>9.5</v>
      </c>
      <c r="C105" s="73">
        <v>0.39</v>
      </c>
      <c r="H105" s="12"/>
      <c r="I105" s="12"/>
      <c r="J105" s="74"/>
      <c r="K105" s="12"/>
      <c r="L105" s="12"/>
      <c r="M105" s="2"/>
      <c r="N105" s="12"/>
      <c r="O105" s="12"/>
    </row>
    <row r="106" spans="1:15" s="73" customFormat="1" x14ac:dyDescent="0.25">
      <c r="A106" s="43">
        <v>9.75</v>
      </c>
      <c r="C106" s="73">
        <v>0.4</v>
      </c>
      <c r="H106" s="12"/>
      <c r="I106" s="12"/>
      <c r="J106" s="74"/>
      <c r="K106" s="12"/>
      <c r="L106" s="12"/>
      <c r="M106" s="2"/>
      <c r="N106" s="12"/>
      <c r="O106" s="12"/>
    </row>
    <row r="107" spans="1:15" s="73" customFormat="1" x14ac:dyDescent="0.25">
      <c r="A107" s="43">
        <v>10</v>
      </c>
      <c r="C107" s="73">
        <v>0.41</v>
      </c>
      <c r="H107" s="12"/>
      <c r="I107" s="12"/>
      <c r="J107" s="74"/>
      <c r="K107" s="12"/>
      <c r="L107" s="12"/>
      <c r="M107" s="2"/>
      <c r="N107" s="12"/>
      <c r="O107" s="12"/>
    </row>
    <row r="108" spans="1:15" s="73" customFormat="1" x14ac:dyDescent="0.25">
      <c r="A108" s="43">
        <v>10.25</v>
      </c>
      <c r="C108" s="73">
        <v>0.42</v>
      </c>
      <c r="H108" s="12"/>
      <c r="I108" s="12"/>
      <c r="J108" s="74"/>
      <c r="K108" s="12"/>
      <c r="L108" s="12"/>
      <c r="M108" s="2"/>
      <c r="N108" s="12"/>
      <c r="O108" s="12"/>
    </row>
    <row r="109" spans="1:15" s="73" customFormat="1" x14ac:dyDescent="0.25">
      <c r="A109" s="43">
        <v>10.5</v>
      </c>
      <c r="C109" s="73">
        <v>0.43</v>
      </c>
      <c r="H109" s="12"/>
      <c r="I109" s="12"/>
      <c r="J109" s="74"/>
      <c r="K109" s="12"/>
      <c r="L109" s="12"/>
      <c r="M109" s="2"/>
      <c r="N109" s="12"/>
      <c r="O109" s="12"/>
    </row>
    <row r="110" spans="1:15" s="73" customFormat="1" x14ac:dyDescent="0.25">
      <c r="A110" s="43">
        <v>10.75</v>
      </c>
      <c r="C110" s="73">
        <v>0.44</v>
      </c>
      <c r="H110" s="12"/>
      <c r="I110" s="12"/>
      <c r="J110" s="74"/>
      <c r="K110" s="12"/>
      <c r="L110" s="12"/>
      <c r="M110" s="2"/>
      <c r="N110" s="12"/>
      <c r="O110" s="12"/>
    </row>
    <row r="111" spans="1:15" s="73" customFormat="1" x14ac:dyDescent="0.25">
      <c r="A111" s="43">
        <v>11</v>
      </c>
      <c r="C111" s="73">
        <v>0.45</v>
      </c>
      <c r="H111" s="12"/>
      <c r="I111" s="12"/>
      <c r="J111" s="74"/>
      <c r="K111" s="12"/>
      <c r="L111" s="12"/>
      <c r="M111" s="2"/>
      <c r="N111" s="12"/>
      <c r="O111" s="12"/>
    </row>
    <row r="112" spans="1:15" s="73" customFormat="1" x14ac:dyDescent="0.25">
      <c r="A112" s="43">
        <v>11.25</v>
      </c>
      <c r="C112" s="73">
        <v>0.46</v>
      </c>
      <c r="H112" s="12"/>
      <c r="I112" s="12"/>
      <c r="J112" s="74"/>
      <c r="K112" s="12"/>
      <c r="L112" s="12"/>
      <c r="M112" s="2"/>
      <c r="N112" s="12"/>
      <c r="O112" s="12"/>
    </row>
    <row r="113" spans="1:15" s="73" customFormat="1" x14ac:dyDescent="0.25">
      <c r="A113" s="43">
        <v>11.5</v>
      </c>
      <c r="C113" s="73">
        <v>0.47</v>
      </c>
      <c r="H113" s="12"/>
      <c r="I113" s="12"/>
      <c r="J113" s="74"/>
      <c r="K113" s="12"/>
      <c r="L113" s="12"/>
      <c r="M113" s="2"/>
      <c r="N113" s="12"/>
      <c r="O113" s="12"/>
    </row>
    <row r="114" spans="1:15" s="73" customFormat="1" x14ac:dyDescent="0.25">
      <c r="A114" s="43">
        <v>11.75</v>
      </c>
      <c r="C114" s="73">
        <v>0.48</v>
      </c>
      <c r="H114" s="12"/>
      <c r="I114" s="12"/>
      <c r="J114" s="74"/>
      <c r="K114" s="12"/>
      <c r="L114" s="12"/>
      <c r="M114" s="2"/>
      <c r="N114" s="12"/>
      <c r="O114" s="12"/>
    </row>
    <row r="115" spans="1:15" s="73" customFormat="1" x14ac:dyDescent="0.25">
      <c r="A115" s="43">
        <v>12</v>
      </c>
      <c r="C115" s="73">
        <v>0.49</v>
      </c>
      <c r="H115" s="12"/>
      <c r="I115" s="12"/>
      <c r="J115" s="74"/>
      <c r="K115" s="12"/>
      <c r="L115" s="12"/>
      <c r="M115" s="2"/>
      <c r="N115" s="12"/>
      <c r="O115" s="12"/>
    </row>
    <row r="116" spans="1:15" s="73" customFormat="1" x14ac:dyDescent="0.25">
      <c r="A116" s="43">
        <v>12.25</v>
      </c>
      <c r="C116" s="73">
        <v>0.5</v>
      </c>
      <c r="H116" s="12"/>
      <c r="I116" s="12"/>
      <c r="J116" s="74"/>
      <c r="K116" s="12"/>
      <c r="L116" s="12"/>
      <c r="M116" s="2"/>
      <c r="N116" s="12"/>
      <c r="O116" s="12"/>
    </row>
    <row r="117" spans="1:15" s="73" customFormat="1" x14ac:dyDescent="0.25">
      <c r="A117" s="43">
        <v>12.5</v>
      </c>
      <c r="C117" s="73">
        <v>0.51</v>
      </c>
      <c r="H117" s="12"/>
      <c r="I117" s="12"/>
      <c r="J117" s="74"/>
      <c r="K117" s="12"/>
      <c r="L117" s="12"/>
      <c r="M117" s="2"/>
      <c r="N117" s="12"/>
      <c r="O117" s="12"/>
    </row>
    <row r="118" spans="1:15" s="73" customFormat="1" x14ac:dyDescent="0.25">
      <c r="A118" s="43">
        <v>12.75</v>
      </c>
      <c r="C118" s="73">
        <v>0.52</v>
      </c>
      <c r="H118" s="12"/>
      <c r="I118" s="12"/>
      <c r="J118" s="74"/>
      <c r="K118" s="12"/>
      <c r="L118" s="12"/>
      <c r="M118" s="2"/>
      <c r="N118" s="12"/>
      <c r="O118" s="12"/>
    </row>
    <row r="119" spans="1:15" s="73" customFormat="1" x14ac:dyDescent="0.25">
      <c r="A119" s="43">
        <v>13</v>
      </c>
      <c r="C119" s="73">
        <v>0.53</v>
      </c>
      <c r="H119" s="12"/>
      <c r="I119" s="12"/>
      <c r="J119" s="74"/>
      <c r="K119" s="12"/>
      <c r="L119" s="12"/>
      <c r="M119" s="2"/>
      <c r="N119" s="12"/>
      <c r="O119" s="12"/>
    </row>
    <row r="120" spans="1:15" s="73" customFormat="1" x14ac:dyDescent="0.25">
      <c r="A120" s="43">
        <v>13.25</v>
      </c>
      <c r="C120" s="73">
        <v>0.54</v>
      </c>
      <c r="H120" s="12"/>
      <c r="I120" s="12"/>
      <c r="J120" s="74"/>
      <c r="K120" s="12"/>
      <c r="L120" s="12"/>
      <c r="M120" s="2"/>
      <c r="N120" s="12"/>
      <c r="O120" s="12"/>
    </row>
    <row r="121" spans="1:15" s="73" customFormat="1" x14ac:dyDescent="0.25">
      <c r="A121" s="43">
        <v>13.5</v>
      </c>
      <c r="C121" s="73">
        <v>0.55000000000000004</v>
      </c>
      <c r="H121" s="12"/>
      <c r="I121" s="12"/>
      <c r="J121" s="74"/>
      <c r="K121" s="12"/>
      <c r="L121" s="12"/>
      <c r="M121" s="2"/>
      <c r="N121" s="12"/>
      <c r="O121" s="12"/>
    </row>
    <row r="122" spans="1:15" s="73" customFormat="1" x14ac:dyDescent="0.25">
      <c r="A122" s="43">
        <v>13.75</v>
      </c>
      <c r="C122" s="73">
        <v>0.56000000000000005</v>
      </c>
      <c r="H122" s="12"/>
      <c r="I122" s="12"/>
      <c r="J122" s="74"/>
      <c r="K122" s="12"/>
      <c r="L122" s="12"/>
      <c r="M122" s="2"/>
      <c r="N122" s="12"/>
      <c r="O122" s="12"/>
    </row>
    <row r="123" spans="1:15" s="73" customFormat="1" x14ac:dyDescent="0.25">
      <c r="A123" s="43">
        <v>14</v>
      </c>
      <c r="C123" s="73">
        <v>0.56999999999999995</v>
      </c>
      <c r="H123" s="12"/>
      <c r="I123" s="12"/>
      <c r="J123" s="74"/>
      <c r="K123" s="12"/>
      <c r="L123" s="12"/>
      <c r="M123" s="2"/>
      <c r="N123" s="12"/>
      <c r="O123" s="12"/>
    </row>
    <row r="124" spans="1:15" s="73" customFormat="1" x14ac:dyDescent="0.25">
      <c r="A124" s="43">
        <v>14.25</v>
      </c>
      <c r="C124" s="73">
        <v>0.57999999999999996</v>
      </c>
      <c r="H124" s="12"/>
      <c r="I124" s="12"/>
      <c r="J124" s="74"/>
      <c r="K124" s="12"/>
      <c r="L124" s="12"/>
      <c r="M124" s="2"/>
      <c r="N124" s="12"/>
      <c r="O124" s="12"/>
    </row>
    <row r="125" spans="1:15" s="73" customFormat="1" x14ac:dyDescent="0.25">
      <c r="A125" s="43">
        <v>14.5</v>
      </c>
      <c r="C125" s="73">
        <v>0.59</v>
      </c>
      <c r="H125" s="12"/>
      <c r="I125" s="12"/>
      <c r="J125" s="74"/>
      <c r="K125" s="12"/>
      <c r="L125" s="12"/>
      <c r="M125" s="2"/>
      <c r="N125" s="12"/>
      <c r="O125" s="12"/>
    </row>
    <row r="126" spans="1:15" s="73" customFormat="1" x14ac:dyDescent="0.25">
      <c r="A126" s="43">
        <v>14.75</v>
      </c>
      <c r="C126" s="73">
        <v>0.6</v>
      </c>
      <c r="H126" s="12"/>
      <c r="I126" s="12"/>
      <c r="J126" s="74"/>
      <c r="K126" s="12"/>
      <c r="L126" s="12"/>
      <c r="M126" s="2"/>
      <c r="N126" s="12"/>
      <c r="O126" s="12"/>
    </row>
    <row r="127" spans="1:15" s="73" customFormat="1" x14ac:dyDescent="0.25">
      <c r="A127" s="43">
        <v>15</v>
      </c>
      <c r="C127" s="73">
        <v>0.61</v>
      </c>
      <c r="H127" s="12"/>
      <c r="I127" s="12"/>
      <c r="J127" s="74"/>
      <c r="K127" s="12"/>
      <c r="L127" s="12"/>
      <c r="M127" s="2"/>
      <c r="N127" s="12"/>
      <c r="O127" s="12"/>
    </row>
    <row r="128" spans="1:15" s="73" customFormat="1" x14ac:dyDescent="0.25">
      <c r="A128" s="43">
        <v>15.25</v>
      </c>
      <c r="C128" s="73">
        <v>0.62</v>
      </c>
      <c r="H128" s="12"/>
      <c r="I128" s="12"/>
      <c r="J128" s="74"/>
      <c r="K128" s="12"/>
      <c r="L128" s="12"/>
      <c r="M128" s="2"/>
      <c r="N128" s="12"/>
      <c r="O128" s="12"/>
    </row>
    <row r="129" spans="1:15" s="73" customFormat="1" x14ac:dyDescent="0.25">
      <c r="A129" s="43">
        <v>15.5</v>
      </c>
      <c r="C129" s="73">
        <v>0.63</v>
      </c>
      <c r="H129" s="12"/>
      <c r="I129" s="12"/>
      <c r="J129" s="74"/>
      <c r="K129" s="12"/>
      <c r="L129" s="12"/>
      <c r="M129" s="2"/>
      <c r="N129" s="12"/>
      <c r="O129" s="12"/>
    </row>
    <row r="130" spans="1:15" s="73" customFormat="1" x14ac:dyDescent="0.25">
      <c r="A130" s="43">
        <v>15.75</v>
      </c>
      <c r="C130" s="73">
        <v>0.64</v>
      </c>
      <c r="H130" s="12"/>
      <c r="I130" s="12"/>
      <c r="J130" s="74"/>
      <c r="K130" s="12"/>
      <c r="L130" s="12"/>
      <c r="M130" s="2"/>
      <c r="N130" s="12"/>
      <c r="O130" s="12"/>
    </row>
    <row r="131" spans="1:15" s="73" customFormat="1" x14ac:dyDescent="0.25">
      <c r="A131" s="43">
        <v>16</v>
      </c>
      <c r="C131" s="73">
        <v>0.65</v>
      </c>
      <c r="H131" s="12"/>
      <c r="I131" s="12"/>
      <c r="J131" s="74"/>
      <c r="K131" s="12"/>
      <c r="L131" s="12"/>
      <c r="M131" s="2"/>
      <c r="N131" s="12"/>
      <c r="O131" s="12"/>
    </row>
    <row r="132" spans="1:15" s="73" customFormat="1" x14ac:dyDescent="0.25">
      <c r="A132" s="43">
        <v>16.25</v>
      </c>
      <c r="C132" s="73">
        <v>0.66</v>
      </c>
      <c r="H132" s="12"/>
      <c r="I132" s="12"/>
      <c r="J132" s="74"/>
      <c r="K132" s="12"/>
      <c r="L132" s="12"/>
      <c r="M132" s="2"/>
      <c r="N132" s="12"/>
      <c r="O132" s="12"/>
    </row>
    <row r="133" spans="1:15" s="73" customFormat="1" x14ac:dyDescent="0.25">
      <c r="A133" s="43">
        <v>16.5</v>
      </c>
      <c r="C133" s="73">
        <v>0.67</v>
      </c>
      <c r="H133" s="12"/>
      <c r="I133" s="12"/>
      <c r="J133" s="74"/>
      <c r="K133" s="12"/>
      <c r="L133" s="12"/>
      <c r="M133" s="2"/>
      <c r="N133" s="12"/>
      <c r="O133" s="12"/>
    </row>
    <row r="134" spans="1:15" s="73" customFormat="1" x14ac:dyDescent="0.25">
      <c r="A134" s="43">
        <v>16.75</v>
      </c>
      <c r="C134" s="73">
        <v>0.68</v>
      </c>
      <c r="H134" s="12"/>
      <c r="I134" s="12"/>
      <c r="J134" s="74"/>
      <c r="K134" s="12"/>
      <c r="L134" s="12"/>
      <c r="M134" s="2"/>
      <c r="N134" s="12"/>
      <c r="O134" s="12"/>
    </row>
    <row r="135" spans="1:15" s="73" customFormat="1" x14ac:dyDescent="0.25">
      <c r="A135" s="43">
        <v>17</v>
      </c>
      <c r="C135" s="73">
        <v>0.69</v>
      </c>
      <c r="H135" s="12"/>
      <c r="I135" s="12"/>
      <c r="J135" s="74"/>
      <c r="K135" s="12"/>
      <c r="L135" s="12"/>
      <c r="M135" s="2"/>
      <c r="N135" s="12"/>
      <c r="O135" s="12"/>
    </row>
    <row r="136" spans="1:15" s="73" customFormat="1" x14ac:dyDescent="0.25">
      <c r="A136" s="43">
        <v>17.25</v>
      </c>
      <c r="C136" s="73">
        <v>0.7</v>
      </c>
      <c r="H136" s="12"/>
      <c r="I136" s="12"/>
      <c r="J136" s="74"/>
      <c r="K136" s="12"/>
      <c r="L136" s="12"/>
      <c r="M136" s="2"/>
      <c r="N136" s="12"/>
      <c r="O136" s="12"/>
    </row>
    <row r="137" spans="1:15" s="73" customFormat="1" x14ac:dyDescent="0.25">
      <c r="A137" s="43">
        <v>17.5</v>
      </c>
      <c r="C137" s="73">
        <v>0.71</v>
      </c>
      <c r="H137" s="12"/>
      <c r="I137" s="12"/>
      <c r="J137" s="74"/>
      <c r="K137" s="12"/>
      <c r="L137" s="12"/>
      <c r="M137" s="2"/>
      <c r="N137" s="12"/>
      <c r="O137" s="12"/>
    </row>
    <row r="138" spans="1:15" s="73" customFormat="1" x14ac:dyDescent="0.25">
      <c r="A138" s="43">
        <v>17.75</v>
      </c>
      <c r="C138" s="73">
        <v>0.72</v>
      </c>
      <c r="H138" s="12"/>
      <c r="I138" s="12"/>
      <c r="J138" s="74"/>
      <c r="K138" s="12"/>
      <c r="L138" s="12"/>
      <c r="M138" s="2"/>
      <c r="N138" s="12"/>
      <c r="O138" s="12"/>
    </row>
    <row r="139" spans="1:15" s="73" customFormat="1" x14ac:dyDescent="0.25">
      <c r="A139" s="43">
        <v>18</v>
      </c>
      <c r="C139" s="73">
        <v>0.73</v>
      </c>
      <c r="H139" s="12"/>
      <c r="I139" s="12"/>
      <c r="J139" s="74"/>
      <c r="K139" s="12"/>
      <c r="L139" s="12"/>
      <c r="M139" s="2"/>
      <c r="N139" s="12"/>
      <c r="O139" s="12"/>
    </row>
    <row r="140" spans="1:15" s="73" customFormat="1" x14ac:dyDescent="0.25">
      <c r="A140" s="43">
        <v>18.25</v>
      </c>
      <c r="C140" s="73">
        <v>0.74</v>
      </c>
      <c r="H140" s="12"/>
      <c r="I140" s="12"/>
      <c r="J140" s="74"/>
      <c r="K140" s="12"/>
      <c r="L140" s="12"/>
      <c r="M140" s="2"/>
      <c r="N140" s="12"/>
      <c r="O140" s="12"/>
    </row>
    <row r="141" spans="1:15" s="73" customFormat="1" x14ac:dyDescent="0.25">
      <c r="A141" s="43">
        <v>18.5</v>
      </c>
      <c r="C141" s="73">
        <v>0.75</v>
      </c>
      <c r="H141" s="12"/>
      <c r="I141" s="12"/>
      <c r="J141" s="74"/>
      <c r="K141" s="12"/>
      <c r="L141" s="12"/>
      <c r="M141" s="2"/>
      <c r="N141" s="12"/>
      <c r="O141" s="12"/>
    </row>
    <row r="142" spans="1:15" s="73" customFormat="1" x14ac:dyDescent="0.25">
      <c r="A142" s="43">
        <v>18.75</v>
      </c>
      <c r="C142" s="73">
        <v>0.76</v>
      </c>
      <c r="H142" s="12"/>
      <c r="I142" s="12"/>
      <c r="J142" s="74"/>
      <c r="K142" s="12"/>
      <c r="L142" s="12"/>
      <c r="M142" s="2"/>
      <c r="N142" s="12"/>
      <c r="O142" s="12"/>
    </row>
    <row r="143" spans="1:15" s="73" customFormat="1" x14ac:dyDescent="0.25">
      <c r="A143" s="43">
        <v>19</v>
      </c>
      <c r="C143" s="73">
        <v>0.77</v>
      </c>
      <c r="H143" s="12"/>
      <c r="I143" s="12"/>
      <c r="J143" s="74"/>
      <c r="K143" s="12"/>
      <c r="L143" s="12"/>
      <c r="M143" s="2"/>
      <c r="N143" s="12"/>
      <c r="O143" s="12"/>
    </row>
    <row r="144" spans="1:15" s="73" customFormat="1" x14ac:dyDescent="0.25">
      <c r="A144" s="43">
        <v>19.25</v>
      </c>
      <c r="C144" s="73">
        <v>0.78</v>
      </c>
      <c r="H144" s="12"/>
      <c r="I144" s="12"/>
      <c r="J144" s="74"/>
      <c r="K144" s="12"/>
      <c r="L144" s="12"/>
      <c r="M144" s="2"/>
      <c r="N144" s="12"/>
      <c r="O144" s="12"/>
    </row>
    <row r="145" spans="1:15" s="73" customFormat="1" x14ac:dyDescent="0.25">
      <c r="A145" s="43">
        <v>19.5</v>
      </c>
      <c r="C145" s="73">
        <v>0.79</v>
      </c>
      <c r="H145" s="12"/>
      <c r="I145" s="12"/>
      <c r="J145" s="74"/>
      <c r="K145" s="12"/>
      <c r="L145" s="12"/>
      <c r="M145" s="2"/>
      <c r="N145" s="12"/>
      <c r="O145" s="12"/>
    </row>
    <row r="146" spans="1:15" s="73" customFormat="1" x14ac:dyDescent="0.25">
      <c r="A146" s="43">
        <v>19.75</v>
      </c>
      <c r="C146" s="73">
        <v>0.8</v>
      </c>
      <c r="H146" s="12"/>
      <c r="I146" s="12"/>
      <c r="J146" s="74"/>
      <c r="K146" s="12"/>
      <c r="L146" s="12"/>
      <c r="M146" s="2"/>
      <c r="N146" s="12"/>
      <c r="O146" s="12"/>
    </row>
    <row r="147" spans="1:15" s="73" customFormat="1" x14ac:dyDescent="0.25">
      <c r="A147" s="43">
        <v>20</v>
      </c>
      <c r="C147" s="73">
        <v>0.81</v>
      </c>
      <c r="H147" s="12"/>
      <c r="I147" s="12"/>
      <c r="J147" s="74"/>
      <c r="K147" s="12"/>
      <c r="L147" s="12"/>
      <c r="M147" s="2"/>
      <c r="N147" s="12"/>
      <c r="O147" s="12"/>
    </row>
    <row r="148" spans="1:15" s="73" customFormat="1" x14ac:dyDescent="0.25">
      <c r="A148" s="43">
        <v>20.25</v>
      </c>
      <c r="C148" s="73">
        <v>0.82</v>
      </c>
      <c r="H148" s="12"/>
      <c r="I148" s="12"/>
      <c r="J148" s="74"/>
      <c r="K148" s="12"/>
      <c r="L148" s="12"/>
      <c r="M148" s="2"/>
      <c r="N148" s="12"/>
      <c r="O148" s="12"/>
    </row>
    <row r="149" spans="1:15" s="73" customFormat="1" x14ac:dyDescent="0.25">
      <c r="A149" s="43">
        <v>20.5</v>
      </c>
      <c r="C149" s="73">
        <v>0.83</v>
      </c>
      <c r="H149" s="12"/>
      <c r="I149" s="12"/>
      <c r="J149" s="74"/>
      <c r="K149" s="12"/>
      <c r="L149" s="12"/>
      <c r="M149" s="2"/>
      <c r="N149" s="12"/>
      <c r="O149" s="12"/>
    </row>
    <row r="150" spans="1:15" s="73" customFormat="1" x14ac:dyDescent="0.25">
      <c r="A150" s="43">
        <v>20.75</v>
      </c>
      <c r="C150" s="73">
        <v>0.84</v>
      </c>
      <c r="H150" s="12"/>
      <c r="I150" s="12"/>
      <c r="J150" s="74"/>
      <c r="K150" s="12"/>
      <c r="L150" s="12"/>
      <c r="M150" s="2"/>
      <c r="N150" s="12"/>
      <c r="O150" s="12"/>
    </row>
    <row r="151" spans="1:15" s="73" customFormat="1" x14ac:dyDescent="0.25">
      <c r="A151" s="43">
        <v>21</v>
      </c>
      <c r="C151" s="73">
        <v>0.85</v>
      </c>
      <c r="H151" s="12"/>
      <c r="I151" s="12"/>
      <c r="J151" s="74"/>
      <c r="K151" s="12"/>
      <c r="L151" s="12"/>
      <c r="M151" s="2"/>
      <c r="N151" s="12"/>
      <c r="O151" s="12"/>
    </row>
    <row r="152" spans="1:15" s="73" customFormat="1" x14ac:dyDescent="0.25">
      <c r="A152" s="43">
        <v>21.25</v>
      </c>
      <c r="C152" s="73">
        <v>0.86</v>
      </c>
      <c r="H152" s="12"/>
      <c r="I152" s="12"/>
      <c r="J152" s="74"/>
      <c r="K152" s="12"/>
      <c r="L152" s="12"/>
      <c r="M152" s="2"/>
      <c r="N152" s="12"/>
      <c r="O152" s="12"/>
    </row>
    <row r="153" spans="1:15" s="73" customFormat="1" x14ac:dyDescent="0.25">
      <c r="A153" s="43">
        <v>21.5</v>
      </c>
      <c r="C153" s="73">
        <v>0.87</v>
      </c>
      <c r="H153" s="12"/>
      <c r="I153" s="12"/>
      <c r="J153" s="74"/>
      <c r="K153" s="12"/>
      <c r="L153" s="12"/>
      <c r="M153" s="2"/>
      <c r="N153" s="12"/>
      <c r="O153" s="12"/>
    </row>
    <row r="154" spans="1:15" s="73" customFormat="1" x14ac:dyDescent="0.25">
      <c r="A154" s="43">
        <v>21.75</v>
      </c>
      <c r="C154" s="73">
        <v>0.88</v>
      </c>
      <c r="H154" s="12"/>
      <c r="I154" s="12"/>
      <c r="J154" s="74"/>
      <c r="K154" s="12"/>
      <c r="L154" s="12"/>
      <c r="M154" s="2"/>
      <c r="N154" s="12"/>
      <c r="O154" s="12"/>
    </row>
    <row r="155" spans="1:15" s="73" customFormat="1" x14ac:dyDescent="0.25">
      <c r="A155" s="43">
        <v>22</v>
      </c>
      <c r="C155" s="73">
        <v>0.89</v>
      </c>
      <c r="H155" s="12"/>
      <c r="I155" s="12"/>
      <c r="J155" s="74"/>
      <c r="K155" s="12"/>
      <c r="L155" s="12"/>
      <c r="M155" s="2"/>
      <c r="N155" s="12"/>
      <c r="O155" s="12"/>
    </row>
    <row r="156" spans="1:15" s="73" customFormat="1" x14ac:dyDescent="0.25">
      <c r="A156" s="43">
        <v>22.25</v>
      </c>
      <c r="C156" s="73">
        <v>0.9</v>
      </c>
      <c r="H156" s="12"/>
      <c r="I156" s="12"/>
      <c r="J156" s="74"/>
      <c r="K156" s="12"/>
      <c r="L156" s="12"/>
      <c r="M156" s="2"/>
      <c r="N156" s="12"/>
      <c r="O156" s="12"/>
    </row>
    <row r="157" spans="1:15" s="73" customFormat="1" x14ac:dyDescent="0.25">
      <c r="A157" s="43">
        <v>22.5</v>
      </c>
      <c r="C157" s="73">
        <v>0.91</v>
      </c>
      <c r="H157" s="12"/>
      <c r="I157" s="12"/>
      <c r="J157" s="74"/>
      <c r="K157" s="12"/>
      <c r="L157" s="12"/>
      <c r="M157" s="2"/>
      <c r="N157" s="12"/>
      <c r="O157" s="12"/>
    </row>
    <row r="158" spans="1:15" s="73" customFormat="1" x14ac:dyDescent="0.25">
      <c r="A158" s="43">
        <v>22.75</v>
      </c>
      <c r="C158" s="73">
        <v>0.92</v>
      </c>
      <c r="H158" s="12"/>
      <c r="I158" s="12"/>
      <c r="J158" s="74"/>
      <c r="K158" s="12"/>
      <c r="L158" s="12"/>
      <c r="M158" s="2"/>
      <c r="N158" s="12"/>
      <c r="O158" s="12"/>
    </row>
    <row r="159" spans="1:15" s="73" customFormat="1" x14ac:dyDescent="0.25">
      <c r="A159" s="43">
        <v>23</v>
      </c>
      <c r="C159" s="73">
        <v>0.93</v>
      </c>
      <c r="H159" s="12"/>
      <c r="I159" s="12"/>
      <c r="J159" s="74"/>
      <c r="K159" s="12"/>
      <c r="L159" s="12"/>
      <c r="M159" s="2"/>
      <c r="N159" s="12"/>
      <c r="O159" s="12"/>
    </row>
    <row r="160" spans="1:15" s="73" customFormat="1" x14ac:dyDescent="0.25">
      <c r="A160" s="43">
        <v>23.25</v>
      </c>
      <c r="C160" s="73">
        <v>0.94</v>
      </c>
      <c r="H160" s="12"/>
      <c r="I160" s="12"/>
      <c r="J160" s="74"/>
      <c r="K160" s="12"/>
      <c r="L160" s="12"/>
      <c r="M160" s="2"/>
      <c r="N160" s="12"/>
      <c r="O160" s="12"/>
    </row>
    <row r="161" spans="1:15" s="73" customFormat="1" x14ac:dyDescent="0.25">
      <c r="A161" s="43">
        <v>23.5</v>
      </c>
      <c r="C161" s="73">
        <v>0.95</v>
      </c>
      <c r="H161" s="12"/>
      <c r="I161" s="12"/>
      <c r="J161" s="74"/>
      <c r="K161" s="12"/>
      <c r="L161" s="12"/>
      <c r="M161" s="2"/>
      <c r="N161" s="12"/>
      <c r="O161" s="12"/>
    </row>
    <row r="162" spans="1:15" s="73" customFormat="1" x14ac:dyDescent="0.25">
      <c r="A162" s="43">
        <v>23.75</v>
      </c>
      <c r="C162" s="73">
        <v>0.96</v>
      </c>
      <c r="H162" s="12"/>
      <c r="I162" s="12"/>
      <c r="J162" s="74"/>
      <c r="K162" s="12"/>
      <c r="L162" s="12"/>
      <c r="M162" s="2"/>
      <c r="N162" s="12"/>
      <c r="O162" s="12"/>
    </row>
    <row r="163" spans="1:15" s="73" customFormat="1" x14ac:dyDescent="0.25">
      <c r="A163" s="43">
        <v>24</v>
      </c>
      <c r="C163" s="73">
        <v>0.97</v>
      </c>
      <c r="H163" s="12"/>
      <c r="I163" s="12"/>
      <c r="J163" s="74"/>
      <c r="K163" s="12"/>
      <c r="L163" s="12"/>
      <c r="M163" s="2"/>
      <c r="N163" s="12"/>
      <c r="O163" s="12"/>
    </row>
    <row r="164" spans="1:15" s="73" customFormat="1" x14ac:dyDescent="0.25">
      <c r="A164" s="9"/>
      <c r="C164" s="73">
        <v>0.98</v>
      </c>
      <c r="H164" s="12"/>
      <c r="I164" s="12"/>
      <c r="J164" s="74"/>
      <c r="K164" s="12"/>
      <c r="L164" s="12"/>
      <c r="M164" s="2"/>
      <c r="N164" s="12"/>
      <c r="O164" s="12"/>
    </row>
    <row r="165" spans="1:15" s="73" customFormat="1" x14ac:dyDescent="0.25">
      <c r="A165" s="9"/>
      <c r="C165" s="73">
        <v>0.99</v>
      </c>
      <c r="H165" s="12"/>
      <c r="I165" s="12"/>
      <c r="J165" s="74"/>
      <c r="K165" s="12"/>
      <c r="L165" s="12"/>
      <c r="M165" s="2"/>
      <c r="N165" s="12"/>
      <c r="O165" s="12"/>
    </row>
    <row r="166" spans="1:15" s="73" customFormat="1" x14ac:dyDescent="0.25">
      <c r="A166" s="9"/>
      <c r="C166" s="73">
        <v>1</v>
      </c>
      <c r="H166" s="12"/>
      <c r="I166" s="12"/>
      <c r="J166" s="74"/>
      <c r="K166" s="12"/>
      <c r="L166" s="12"/>
      <c r="M166" s="2"/>
      <c r="N166" s="12"/>
      <c r="O166" s="12"/>
    </row>
    <row r="167" spans="1:15" s="73" customFormat="1" x14ac:dyDescent="0.25">
      <c r="A167" s="9"/>
      <c r="H167" s="12"/>
      <c r="I167" s="12"/>
      <c r="J167" s="74"/>
      <c r="K167" s="12"/>
      <c r="L167" s="12"/>
      <c r="M167" s="2"/>
      <c r="N167" s="12"/>
      <c r="O167" s="12"/>
    </row>
    <row r="168" spans="1:15" s="73" customFormat="1" x14ac:dyDescent="0.25">
      <c r="A168" s="9"/>
      <c r="H168" s="12"/>
      <c r="I168" s="12"/>
      <c r="J168" s="74"/>
      <c r="K168" s="12"/>
      <c r="L168" s="12"/>
      <c r="M168" s="2"/>
      <c r="N168" s="12"/>
      <c r="O168" s="12"/>
    </row>
    <row r="169" spans="1:15" s="73" customFormat="1" x14ac:dyDescent="0.25">
      <c r="A169" s="9"/>
      <c r="H169" s="12"/>
      <c r="I169" s="12"/>
      <c r="J169" s="74"/>
      <c r="K169" s="12"/>
      <c r="L169" s="12"/>
      <c r="M169" s="2"/>
      <c r="N169" s="12"/>
      <c r="O169" s="12"/>
    </row>
    <row r="170" spans="1:15" s="73" customFormat="1" x14ac:dyDescent="0.25">
      <c r="A170" s="9"/>
      <c r="H170" s="12"/>
      <c r="I170" s="12"/>
      <c r="J170" s="74"/>
      <c r="K170" s="12"/>
      <c r="L170" s="12"/>
      <c r="M170" s="2"/>
      <c r="N170" s="12"/>
      <c r="O170" s="12"/>
    </row>
    <row r="171" spans="1:15" s="73" customFormat="1" x14ac:dyDescent="0.25">
      <c r="A171" s="9"/>
      <c r="H171" s="12"/>
      <c r="I171" s="12"/>
      <c r="J171" s="74"/>
      <c r="K171" s="12"/>
      <c r="L171" s="12"/>
      <c r="M171" s="2"/>
      <c r="N171" s="12"/>
      <c r="O171" s="12"/>
    </row>
    <row r="172" spans="1:15" s="73" customFormat="1" x14ac:dyDescent="0.25">
      <c r="A172" s="9"/>
      <c r="H172" s="12"/>
      <c r="I172" s="12"/>
      <c r="J172" s="74"/>
      <c r="K172" s="12"/>
      <c r="L172" s="12"/>
      <c r="M172" s="2"/>
      <c r="N172" s="12"/>
      <c r="O172" s="12"/>
    </row>
    <row r="173" spans="1:15" s="73" customFormat="1" x14ac:dyDescent="0.25">
      <c r="A173" s="9"/>
      <c r="H173" s="12"/>
      <c r="I173" s="12"/>
      <c r="J173" s="74"/>
      <c r="K173" s="12"/>
      <c r="L173" s="12"/>
      <c r="M173" s="2"/>
      <c r="N173" s="12"/>
      <c r="O173" s="12"/>
    </row>
    <row r="174" spans="1:15" s="73" customFormat="1" x14ac:dyDescent="0.25">
      <c r="A174" s="9"/>
      <c r="H174" s="12"/>
      <c r="I174" s="12"/>
      <c r="J174" s="74"/>
      <c r="K174" s="12"/>
      <c r="L174" s="12"/>
      <c r="M174" s="2"/>
      <c r="N174" s="12"/>
      <c r="O174" s="12"/>
    </row>
    <row r="175" spans="1:15" s="73" customFormat="1" x14ac:dyDescent="0.25">
      <c r="A175" s="9"/>
      <c r="H175" s="12"/>
      <c r="I175" s="12"/>
      <c r="J175" s="74"/>
      <c r="K175" s="12"/>
      <c r="L175" s="12"/>
      <c r="M175" s="2"/>
      <c r="N175" s="12"/>
      <c r="O175" s="12"/>
    </row>
    <row r="176" spans="1:15" s="73" customFormat="1" x14ac:dyDescent="0.25">
      <c r="A176" s="9"/>
      <c r="H176" s="12"/>
      <c r="I176" s="12"/>
      <c r="J176" s="74"/>
      <c r="K176" s="12"/>
      <c r="L176" s="12"/>
      <c r="M176" s="2"/>
      <c r="N176" s="12"/>
      <c r="O176" s="12"/>
    </row>
    <row r="177" spans="1:15" s="73" customFormat="1" x14ac:dyDescent="0.25">
      <c r="A177" s="9"/>
      <c r="H177" s="12"/>
      <c r="I177" s="12"/>
      <c r="J177" s="74"/>
      <c r="K177" s="12"/>
      <c r="L177" s="12"/>
      <c r="M177" s="2"/>
      <c r="N177" s="12"/>
      <c r="O177" s="12"/>
    </row>
    <row r="178" spans="1:15" s="73" customFormat="1" x14ac:dyDescent="0.25">
      <c r="A178" s="9"/>
      <c r="H178" s="12"/>
      <c r="I178" s="12"/>
      <c r="J178" s="74"/>
      <c r="K178" s="12"/>
      <c r="L178" s="12"/>
      <c r="M178" s="2"/>
      <c r="N178" s="12"/>
      <c r="O178" s="12"/>
    </row>
    <row r="179" spans="1:15" s="73" customFormat="1" x14ac:dyDescent="0.25">
      <c r="A179" s="9"/>
      <c r="H179" s="12"/>
      <c r="I179" s="12"/>
      <c r="J179" s="74"/>
      <c r="K179" s="12"/>
      <c r="L179" s="12"/>
      <c r="M179" s="2"/>
      <c r="N179" s="12"/>
      <c r="O179" s="12"/>
    </row>
    <row r="180" spans="1:15" s="73" customFormat="1" x14ac:dyDescent="0.25">
      <c r="A180" s="9"/>
      <c r="H180" s="12"/>
      <c r="I180" s="12"/>
      <c r="J180" s="74"/>
      <c r="K180" s="12"/>
      <c r="L180" s="12"/>
      <c r="M180" s="2"/>
      <c r="N180" s="12"/>
      <c r="O180" s="12"/>
    </row>
    <row r="181" spans="1:15" s="73" customFormat="1" x14ac:dyDescent="0.25">
      <c r="A181" s="9"/>
      <c r="H181" s="12"/>
      <c r="I181" s="12"/>
      <c r="J181" s="74"/>
      <c r="K181" s="12"/>
      <c r="L181" s="12"/>
      <c r="M181" s="2"/>
      <c r="N181" s="12"/>
      <c r="O181" s="12"/>
    </row>
    <row r="182" spans="1:15" s="73" customFormat="1" x14ac:dyDescent="0.25">
      <c r="A182" s="9"/>
      <c r="H182" s="12"/>
      <c r="I182" s="12"/>
      <c r="J182" s="74"/>
      <c r="K182" s="12"/>
      <c r="L182" s="12"/>
      <c r="M182" s="2"/>
      <c r="N182" s="12"/>
      <c r="O182" s="12"/>
    </row>
    <row r="183" spans="1:15" s="73" customFormat="1" x14ac:dyDescent="0.25">
      <c r="A183" s="9"/>
      <c r="H183" s="12"/>
      <c r="I183" s="12"/>
      <c r="J183" s="74"/>
      <c r="K183" s="12"/>
      <c r="L183" s="12"/>
      <c r="M183" s="2"/>
      <c r="N183" s="12"/>
      <c r="O183" s="12"/>
    </row>
    <row r="184" spans="1:15" s="73" customFormat="1" x14ac:dyDescent="0.25">
      <c r="A184" s="9"/>
      <c r="H184" s="12"/>
      <c r="I184" s="12"/>
      <c r="J184" s="74"/>
      <c r="K184" s="12"/>
      <c r="L184" s="12"/>
      <c r="M184" s="2"/>
      <c r="N184" s="12"/>
      <c r="O184" s="12"/>
    </row>
    <row r="185" spans="1:15" s="73" customFormat="1" x14ac:dyDescent="0.25">
      <c r="A185" s="9"/>
      <c r="H185" s="12"/>
      <c r="I185" s="12"/>
      <c r="J185" s="74"/>
      <c r="K185" s="12"/>
      <c r="L185" s="12"/>
      <c r="M185" s="2"/>
      <c r="N185" s="12"/>
      <c r="O185" s="12"/>
    </row>
    <row r="186" spans="1:15" s="73" customFormat="1" x14ac:dyDescent="0.25">
      <c r="A186" s="9"/>
      <c r="H186" s="12"/>
      <c r="I186" s="12"/>
      <c r="J186" s="74"/>
      <c r="K186" s="12"/>
      <c r="L186" s="12"/>
      <c r="M186" s="2"/>
      <c r="N186" s="12"/>
      <c r="O186" s="12"/>
    </row>
    <row r="187" spans="1:15" s="73" customFormat="1" x14ac:dyDescent="0.25">
      <c r="A187" s="9"/>
      <c r="H187" s="12"/>
      <c r="I187" s="12"/>
      <c r="J187" s="74"/>
      <c r="K187" s="12"/>
      <c r="L187" s="12"/>
      <c r="M187" s="2"/>
      <c r="N187" s="12"/>
      <c r="O187" s="12"/>
    </row>
    <row r="188" spans="1:15" s="73" customFormat="1" x14ac:dyDescent="0.25">
      <c r="A188" s="9"/>
      <c r="H188" s="12"/>
      <c r="I188" s="12"/>
      <c r="J188" s="74"/>
      <c r="K188" s="12"/>
      <c r="L188" s="12"/>
      <c r="M188" s="2"/>
      <c r="N188" s="12"/>
      <c r="O188" s="12"/>
    </row>
    <row r="189" spans="1:15" s="73" customFormat="1" x14ac:dyDescent="0.25">
      <c r="A189" s="9"/>
      <c r="H189" s="12"/>
      <c r="I189" s="12"/>
      <c r="J189" s="74"/>
      <c r="K189" s="12"/>
      <c r="L189" s="12"/>
      <c r="M189" s="2"/>
      <c r="N189" s="12"/>
      <c r="O189" s="12"/>
    </row>
    <row r="190" spans="1:15" s="73" customFormat="1" x14ac:dyDescent="0.25">
      <c r="A190" s="9"/>
      <c r="H190" s="12"/>
      <c r="I190" s="12"/>
      <c r="J190" s="74"/>
      <c r="K190" s="12"/>
      <c r="L190" s="12"/>
      <c r="M190" s="2"/>
      <c r="N190" s="12"/>
      <c r="O190" s="12"/>
    </row>
    <row r="191" spans="1:15" s="73" customFormat="1" x14ac:dyDescent="0.25">
      <c r="A191" s="9"/>
      <c r="H191" s="12"/>
      <c r="I191" s="12"/>
      <c r="J191" s="74"/>
      <c r="K191" s="12"/>
      <c r="L191" s="12"/>
      <c r="M191" s="2"/>
      <c r="N191" s="12"/>
      <c r="O191" s="12"/>
    </row>
    <row r="192" spans="1:15" s="73" customFormat="1" x14ac:dyDescent="0.25">
      <c r="A192" s="9"/>
      <c r="H192" s="12"/>
      <c r="I192" s="12"/>
      <c r="J192" s="74"/>
      <c r="K192" s="12"/>
      <c r="L192" s="12"/>
      <c r="M192" s="2"/>
      <c r="N192" s="12"/>
      <c r="O192" s="12"/>
    </row>
    <row r="193" spans="1:15" s="73" customFormat="1" x14ac:dyDescent="0.25">
      <c r="A193" s="9"/>
      <c r="H193" s="12"/>
      <c r="I193" s="12"/>
      <c r="J193" s="74"/>
      <c r="K193" s="12"/>
      <c r="L193" s="12"/>
      <c r="M193" s="2"/>
      <c r="N193" s="12"/>
      <c r="O193" s="12"/>
    </row>
    <row r="194" spans="1:15" s="73" customFormat="1" x14ac:dyDescent="0.25">
      <c r="A194" s="9"/>
      <c r="H194" s="12"/>
      <c r="I194" s="12"/>
      <c r="J194" s="74"/>
      <c r="K194" s="12"/>
      <c r="L194" s="12"/>
      <c r="M194" s="2"/>
      <c r="N194" s="12"/>
      <c r="O194" s="12"/>
    </row>
    <row r="195" spans="1:15" s="73" customFormat="1" x14ac:dyDescent="0.25">
      <c r="A195" s="9"/>
      <c r="H195" s="12"/>
      <c r="I195" s="12"/>
      <c r="J195" s="74"/>
      <c r="K195" s="12"/>
      <c r="L195" s="12"/>
      <c r="M195" s="2"/>
      <c r="N195" s="12"/>
      <c r="O195" s="12"/>
    </row>
    <row r="196" spans="1:15" s="73" customFormat="1" x14ac:dyDescent="0.25">
      <c r="A196" s="9"/>
      <c r="H196" s="12"/>
      <c r="I196" s="12"/>
      <c r="J196" s="74"/>
      <c r="K196" s="12"/>
      <c r="L196" s="12"/>
      <c r="M196" s="2"/>
      <c r="N196" s="12"/>
      <c r="O196" s="12"/>
    </row>
    <row r="197" spans="1:15" s="73" customFormat="1" x14ac:dyDescent="0.25">
      <c r="A197" s="9"/>
      <c r="H197" s="12"/>
      <c r="I197" s="12"/>
      <c r="J197" s="74"/>
      <c r="K197" s="12"/>
      <c r="L197" s="12"/>
      <c r="M197" s="2"/>
      <c r="N197" s="12"/>
      <c r="O197" s="12"/>
    </row>
    <row r="198" spans="1:15" s="73" customFormat="1" x14ac:dyDescent="0.25">
      <c r="A198" s="9"/>
      <c r="H198" s="12"/>
      <c r="I198" s="12"/>
      <c r="J198" s="74"/>
      <c r="K198" s="12"/>
      <c r="L198" s="12"/>
      <c r="M198" s="2"/>
      <c r="N198" s="12"/>
      <c r="O198" s="12"/>
    </row>
    <row r="199" spans="1:15" s="73" customFormat="1" x14ac:dyDescent="0.25">
      <c r="A199" s="9"/>
      <c r="H199" s="12"/>
      <c r="I199" s="12"/>
      <c r="J199" s="74"/>
      <c r="K199" s="12"/>
      <c r="L199" s="12"/>
      <c r="M199" s="2"/>
      <c r="N199" s="12"/>
      <c r="O199" s="12"/>
    </row>
    <row r="200" spans="1:15" s="73" customFormat="1" x14ac:dyDescent="0.25">
      <c r="A200" s="9"/>
      <c r="H200" s="12"/>
      <c r="I200" s="12"/>
      <c r="J200" s="74"/>
      <c r="K200" s="12"/>
      <c r="L200" s="12"/>
      <c r="M200" s="2"/>
      <c r="N200" s="12"/>
      <c r="O200" s="12"/>
    </row>
    <row r="201" spans="1:15" s="73" customFormat="1" x14ac:dyDescent="0.25">
      <c r="A201" s="9"/>
      <c r="H201" s="12"/>
      <c r="I201" s="12"/>
      <c r="J201" s="74"/>
      <c r="K201" s="12"/>
      <c r="L201" s="12"/>
      <c r="M201" s="2"/>
      <c r="N201" s="12"/>
      <c r="O201" s="12"/>
    </row>
    <row r="202" spans="1:15" s="73" customFormat="1" x14ac:dyDescent="0.25">
      <c r="A202" s="9"/>
      <c r="H202" s="12"/>
      <c r="I202" s="12"/>
      <c r="J202" s="74"/>
      <c r="K202" s="12"/>
      <c r="L202" s="12"/>
      <c r="M202" s="2"/>
      <c r="N202" s="12"/>
      <c r="O202" s="12"/>
    </row>
    <row r="203" spans="1:15" s="73" customFormat="1" x14ac:dyDescent="0.25">
      <c r="A203" s="9"/>
      <c r="H203" s="12"/>
      <c r="I203" s="12"/>
      <c r="J203" s="74"/>
      <c r="K203" s="12"/>
      <c r="L203" s="12"/>
      <c r="M203" s="2"/>
      <c r="N203" s="12"/>
      <c r="O203" s="12"/>
    </row>
    <row r="204" spans="1:15" s="73" customFormat="1" x14ac:dyDescent="0.25">
      <c r="A204" s="9"/>
      <c r="H204" s="12"/>
      <c r="I204" s="12"/>
      <c r="J204" s="74"/>
      <c r="K204" s="12"/>
      <c r="L204" s="12"/>
      <c r="M204" s="2"/>
      <c r="N204" s="12"/>
      <c r="O204" s="12"/>
    </row>
    <row r="205" spans="1:15" s="73" customFormat="1" x14ac:dyDescent="0.25">
      <c r="A205" s="9"/>
      <c r="H205" s="12"/>
      <c r="I205" s="12"/>
      <c r="J205" s="74"/>
      <c r="K205" s="12"/>
      <c r="L205" s="12"/>
      <c r="M205" s="2"/>
      <c r="N205" s="12"/>
      <c r="O205" s="12"/>
    </row>
    <row r="206" spans="1:15" s="73" customFormat="1" x14ac:dyDescent="0.25">
      <c r="A206" s="9"/>
      <c r="H206" s="12"/>
      <c r="I206" s="12"/>
      <c r="J206" s="74"/>
      <c r="K206" s="12"/>
      <c r="L206" s="12"/>
      <c r="M206" s="2"/>
      <c r="N206" s="12"/>
      <c r="O206" s="12"/>
    </row>
    <row r="207" spans="1:15" s="73" customFormat="1" x14ac:dyDescent="0.25">
      <c r="A207" s="9"/>
      <c r="H207" s="12"/>
      <c r="I207" s="12"/>
      <c r="J207" s="74"/>
      <c r="K207" s="12"/>
      <c r="L207" s="12"/>
      <c r="M207" s="2"/>
      <c r="N207" s="12"/>
      <c r="O207" s="12"/>
    </row>
    <row r="208" spans="1:15" s="73" customFormat="1" x14ac:dyDescent="0.25">
      <c r="A208" s="9"/>
      <c r="H208" s="12"/>
      <c r="I208" s="12"/>
      <c r="J208" s="74"/>
      <c r="K208" s="12"/>
      <c r="L208" s="12"/>
      <c r="M208" s="2"/>
      <c r="N208" s="12"/>
      <c r="O208" s="12"/>
    </row>
    <row r="209" spans="1:15" s="73" customFormat="1" x14ac:dyDescent="0.25">
      <c r="A209" s="9"/>
      <c r="H209" s="12"/>
      <c r="I209" s="12"/>
      <c r="J209" s="74"/>
      <c r="K209" s="12"/>
      <c r="L209" s="12"/>
      <c r="M209" s="2"/>
      <c r="N209" s="12"/>
      <c r="O209" s="12"/>
    </row>
    <row r="210" spans="1:15" s="73" customFormat="1" x14ac:dyDescent="0.25">
      <c r="A210" s="9"/>
      <c r="H210" s="12"/>
      <c r="I210" s="12"/>
      <c r="J210" s="74"/>
      <c r="K210" s="12"/>
      <c r="L210" s="12"/>
      <c r="M210" s="2"/>
      <c r="N210" s="12"/>
      <c r="O210" s="12"/>
    </row>
    <row r="211" spans="1:15" s="73" customFormat="1" x14ac:dyDescent="0.25">
      <c r="A211" s="9"/>
      <c r="H211" s="12"/>
      <c r="I211" s="12"/>
      <c r="J211" s="74"/>
      <c r="K211" s="12"/>
      <c r="L211" s="12"/>
      <c r="M211" s="2"/>
      <c r="N211" s="12"/>
      <c r="O211" s="12"/>
    </row>
    <row r="212" spans="1:15" s="73" customFormat="1" x14ac:dyDescent="0.25">
      <c r="A212" s="9"/>
      <c r="H212" s="12"/>
      <c r="I212" s="12"/>
      <c r="J212" s="74"/>
      <c r="K212" s="12"/>
      <c r="L212" s="12"/>
      <c r="M212" s="2"/>
      <c r="N212" s="12"/>
      <c r="O212" s="12"/>
    </row>
    <row r="213" spans="1:15" s="73" customFormat="1" x14ac:dyDescent="0.25">
      <c r="A213" s="9"/>
      <c r="H213" s="12"/>
      <c r="I213" s="12"/>
      <c r="J213" s="74"/>
      <c r="K213" s="12"/>
      <c r="L213" s="12"/>
      <c r="M213" s="2"/>
      <c r="N213" s="12"/>
      <c r="O213" s="12"/>
    </row>
    <row r="214" spans="1:15" s="73" customFormat="1" x14ac:dyDescent="0.25">
      <c r="A214" s="9"/>
      <c r="H214" s="12"/>
      <c r="I214" s="12"/>
      <c r="J214" s="74"/>
      <c r="K214" s="12"/>
      <c r="L214" s="12"/>
      <c r="M214" s="2"/>
      <c r="N214" s="12"/>
      <c r="O214" s="12"/>
    </row>
    <row r="215" spans="1:15" s="73" customFormat="1" x14ac:dyDescent="0.25">
      <c r="A215" s="9"/>
      <c r="H215" s="12"/>
      <c r="I215" s="12"/>
      <c r="J215" s="74"/>
      <c r="K215" s="12"/>
      <c r="L215" s="12"/>
      <c r="M215" s="2"/>
      <c r="N215" s="12"/>
      <c r="O215" s="12"/>
    </row>
    <row r="216" spans="1:15" s="73" customFormat="1" x14ac:dyDescent="0.25">
      <c r="A216" s="9"/>
      <c r="H216" s="12"/>
      <c r="I216" s="12"/>
      <c r="J216" s="74"/>
      <c r="K216" s="12"/>
      <c r="L216" s="12"/>
      <c r="M216" s="2"/>
      <c r="N216" s="12"/>
      <c r="O216" s="12"/>
    </row>
    <row r="217" spans="1:15" s="73" customFormat="1" x14ac:dyDescent="0.25">
      <c r="A217" s="9"/>
      <c r="H217" s="12"/>
      <c r="I217" s="12"/>
      <c r="J217" s="74"/>
      <c r="K217" s="12"/>
      <c r="L217" s="12"/>
      <c r="M217" s="2"/>
      <c r="N217" s="12"/>
      <c r="O217" s="12"/>
    </row>
    <row r="218" spans="1:15" s="73" customFormat="1" x14ac:dyDescent="0.25">
      <c r="A218" s="9"/>
      <c r="H218" s="12"/>
      <c r="I218" s="12"/>
      <c r="J218" s="74"/>
      <c r="K218" s="12"/>
      <c r="L218" s="12"/>
      <c r="M218" s="2"/>
      <c r="N218" s="12"/>
      <c r="O218" s="12"/>
    </row>
    <row r="219" spans="1:15" s="73" customFormat="1" x14ac:dyDescent="0.25">
      <c r="A219" s="9"/>
      <c r="H219" s="12"/>
      <c r="I219" s="12"/>
      <c r="J219" s="74"/>
      <c r="K219" s="12"/>
      <c r="L219" s="12"/>
      <c r="M219" s="2"/>
      <c r="N219" s="12"/>
      <c r="O219" s="12"/>
    </row>
    <row r="220" spans="1:15" s="73" customFormat="1" x14ac:dyDescent="0.25">
      <c r="A220" s="9"/>
      <c r="H220" s="12"/>
      <c r="I220" s="12"/>
      <c r="J220" s="74"/>
      <c r="K220" s="12"/>
      <c r="L220" s="12"/>
      <c r="M220" s="2"/>
      <c r="N220" s="12"/>
      <c r="O220" s="12"/>
    </row>
    <row r="221" spans="1:15" s="73" customFormat="1" x14ac:dyDescent="0.25">
      <c r="A221" s="9"/>
      <c r="H221" s="12"/>
      <c r="I221" s="12"/>
      <c r="J221" s="74"/>
      <c r="K221" s="12"/>
      <c r="L221" s="12"/>
      <c r="M221" s="2"/>
      <c r="N221" s="12"/>
      <c r="O221" s="12"/>
    </row>
    <row r="222" spans="1:15" s="73" customFormat="1" x14ac:dyDescent="0.25">
      <c r="A222" s="9"/>
      <c r="H222" s="12"/>
      <c r="I222" s="12"/>
      <c r="J222" s="74"/>
      <c r="K222" s="12"/>
      <c r="L222" s="12"/>
      <c r="M222" s="2"/>
      <c r="N222" s="12"/>
      <c r="O222" s="12"/>
    </row>
    <row r="223" spans="1:15" s="73" customFormat="1" x14ac:dyDescent="0.25">
      <c r="A223" s="9"/>
      <c r="H223" s="12"/>
      <c r="I223" s="12"/>
      <c r="J223" s="74"/>
      <c r="K223" s="12"/>
      <c r="L223" s="12"/>
      <c r="M223" s="2"/>
      <c r="N223" s="12"/>
      <c r="O223" s="12"/>
    </row>
    <row r="224" spans="1:15" s="73" customFormat="1" x14ac:dyDescent="0.25">
      <c r="A224" s="9"/>
      <c r="H224" s="12"/>
      <c r="I224" s="12"/>
      <c r="J224" s="74"/>
      <c r="K224" s="12"/>
      <c r="L224" s="12"/>
      <c r="M224" s="2"/>
      <c r="N224" s="12"/>
      <c r="O224" s="12"/>
    </row>
    <row r="225" spans="1:15" s="73" customFormat="1" x14ac:dyDescent="0.25">
      <c r="A225" s="9"/>
      <c r="H225" s="12"/>
      <c r="I225" s="12"/>
      <c r="J225" s="74"/>
      <c r="K225" s="12"/>
      <c r="L225" s="12"/>
      <c r="M225" s="2"/>
      <c r="N225" s="12"/>
      <c r="O225" s="12"/>
    </row>
    <row r="226" spans="1:15" s="73" customFormat="1" x14ac:dyDescent="0.25">
      <c r="A226" s="9"/>
      <c r="H226" s="12"/>
      <c r="I226" s="12"/>
      <c r="J226" s="74"/>
      <c r="K226" s="12"/>
      <c r="L226" s="12"/>
      <c r="M226" s="2"/>
      <c r="N226" s="12"/>
      <c r="O226" s="12"/>
    </row>
    <row r="227" spans="1:15" s="73" customFormat="1" x14ac:dyDescent="0.25">
      <c r="A227" s="9"/>
      <c r="H227" s="12"/>
      <c r="I227" s="12"/>
      <c r="J227" s="74"/>
      <c r="K227" s="12"/>
      <c r="L227" s="12"/>
      <c r="M227" s="2"/>
      <c r="N227" s="12"/>
      <c r="O227" s="12"/>
    </row>
    <row r="228" spans="1:15" s="73" customFormat="1" x14ac:dyDescent="0.25">
      <c r="A228" s="9"/>
      <c r="H228" s="12"/>
      <c r="I228" s="12"/>
      <c r="J228" s="74"/>
      <c r="K228" s="12"/>
      <c r="L228" s="12"/>
      <c r="M228" s="2"/>
      <c r="N228" s="12"/>
      <c r="O228" s="12"/>
    </row>
    <row r="229" spans="1:15" s="73" customFormat="1" x14ac:dyDescent="0.25">
      <c r="A229" s="9"/>
      <c r="H229" s="12"/>
      <c r="I229" s="12"/>
      <c r="J229" s="74"/>
      <c r="K229" s="12"/>
      <c r="L229" s="12"/>
      <c r="M229" s="2"/>
      <c r="N229" s="12"/>
      <c r="O229" s="12"/>
    </row>
    <row r="230" spans="1:15" s="73" customFormat="1" x14ac:dyDescent="0.25">
      <c r="A230" s="9"/>
      <c r="H230" s="12"/>
      <c r="I230" s="12"/>
      <c r="J230" s="74"/>
      <c r="K230" s="12"/>
      <c r="L230" s="12"/>
      <c r="M230" s="2"/>
      <c r="N230" s="12"/>
      <c r="O230" s="12"/>
    </row>
    <row r="231" spans="1:15" s="73" customFormat="1" x14ac:dyDescent="0.25">
      <c r="A231" s="9"/>
      <c r="H231" s="12"/>
      <c r="I231" s="12"/>
      <c r="J231" s="74"/>
      <c r="K231" s="12"/>
      <c r="L231" s="12"/>
      <c r="M231" s="2"/>
      <c r="N231" s="12"/>
      <c r="O231" s="12"/>
    </row>
    <row r="232" spans="1:15" s="73" customFormat="1" x14ac:dyDescent="0.25">
      <c r="A232" s="9"/>
      <c r="H232" s="12"/>
      <c r="I232" s="12"/>
      <c r="J232" s="74"/>
      <c r="K232" s="12"/>
      <c r="L232" s="12"/>
      <c r="M232" s="2"/>
      <c r="N232" s="12"/>
      <c r="O232" s="12"/>
    </row>
    <row r="233" spans="1:15" s="73" customFormat="1" x14ac:dyDescent="0.25">
      <c r="A233" s="9"/>
      <c r="H233" s="12"/>
      <c r="I233" s="12"/>
      <c r="J233" s="74"/>
      <c r="K233" s="12"/>
      <c r="L233" s="12"/>
      <c r="M233" s="2"/>
      <c r="N233" s="12"/>
      <c r="O233" s="12"/>
    </row>
    <row r="234" spans="1:15" s="73" customFormat="1" x14ac:dyDescent="0.25">
      <c r="A234" s="9"/>
      <c r="H234" s="12"/>
      <c r="I234" s="12"/>
      <c r="J234" s="74"/>
      <c r="K234" s="12"/>
      <c r="L234" s="12"/>
      <c r="M234" s="2"/>
      <c r="N234" s="12"/>
      <c r="O234" s="12"/>
    </row>
    <row r="235" spans="1:15" s="73" customFormat="1" x14ac:dyDescent="0.25">
      <c r="A235" s="9"/>
      <c r="H235" s="12"/>
      <c r="I235" s="12"/>
      <c r="J235" s="74"/>
      <c r="K235" s="12"/>
      <c r="L235" s="12"/>
      <c r="M235" s="2"/>
      <c r="N235" s="12"/>
      <c r="O235" s="12"/>
    </row>
    <row r="236" spans="1:15" s="73" customFormat="1" x14ac:dyDescent="0.25">
      <c r="A236" s="9"/>
      <c r="H236" s="12"/>
      <c r="I236" s="12"/>
      <c r="J236" s="74"/>
      <c r="K236" s="12"/>
      <c r="L236" s="12"/>
      <c r="M236" s="2"/>
      <c r="N236" s="12"/>
      <c r="O236" s="12"/>
    </row>
    <row r="237" spans="1:15" s="73" customFormat="1" x14ac:dyDescent="0.25">
      <c r="A237" s="9"/>
      <c r="H237" s="12"/>
      <c r="I237" s="12"/>
      <c r="J237" s="74"/>
      <c r="K237" s="12"/>
      <c r="L237" s="12"/>
      <c r="M237" s="2"/>
      <c r="N237" s="12"/>
      <c r="O237" s="12"/>
    </row>
    <row r="238" spans="1:15" s="73" customFormat="1" x14ac:dyDescent="0.25">
      <c r="A238" s="9"/>
      <c r="H238" s="12"/>
      <c r="I238" s="12"/>
      <c r="J238" s="74"/>
      <c r="K238" s="12"/>
      <c r="L238" s="12"/>
      <c r="M238" s="2"/>
      <c r="N238" s="12"/>
      <c r="O238" s="12"/>
    </row>
    <row r="239" spans="1:15" s="73" customFormat="1" x14ac:dyDescent="0.25">
      <c r="A239" s="9"/>
      <c r="H239" s="12"/>
      <c r="I239" s="12"/>
      <c r="J239" s="74"/>
      <c r="K239" s="12"/>
      <c r="L239" s="12"/>
      <c r="M239" s="2"/>
      <c r="N239" s="12"/>
      <c r="O239" s="12"/>
    </row>
    <row r="240" spans="1:15" s="73" customFormat="1" x14ac:dyDescent="0.25">
      <c r="A240" s="9"/>
      <c r="H240" s="12"/>
      <c r="I240" s="12"/>
      <c r="J240" s="74"/>
      <c r="K240" s="12"/>
      <c r="L240" s="12"/>
      <c r="M240" s="2"/>
      <c r="N240" s="12"/>
      <c r="O240" s="12"/>
    </row>
    <row r="241" spans="1:15" s="73" customFormat="1" x14ac:dyDescent="0.25">
      <c r="A241" s="9"/>
      <c r="H241" s="12"/>
      <c r="I241" s="12"/>
      <c r="J241" s="74"/>
      <c r="K241" s="12"/>
      <c r="L241" s="12"/>
      <c r="M241" s="2"/>
      <c r="N241" s="12"/>
      <c r="O241" s="12"/>
    </row>
    <row r="242" spans="1:15" s="73" customFormat="1" x14ac:dyDescent="0.25">
      <c r="A242" s="9"/>
      <c r="H242" s="12"/>
      <c r="I242" s="12"/>
      <c r="J242" s="74"/>
      <c r="K242" s="12"/>
      <c r="L242" s="12"/>
      <c r="M242" s="2"/>
      <c r="N242" s="12"/>
      <c r="O242" s="12"/>
    </row>
    <row r="243" spans="1:15" s="73" customFormat="1" x14ac:dyDescent="0.25">
      <c r="A243" s="9"/>
      <c r="H243" s="12"/>
      <c r="I243" s="12"/>
      <c r="J243" s="74"/>
      <c r="K243" s="12"/>
      <c r="L243" s="12"/>
      <c r="M243" s="2"/>
      <c r="N243" s="12"/>
      <c r="O243" s="12"/>
    </row>
    <row r="244" spans="1:15" s="73" customFormat="1" x14ac:dyDescent="0.25">
      <c r="A244" s="9"/>
      <c r="H244" s="12"/>
      <c r="I244" s="12"/>
      <c r="J244" s="74"/>
      <c r="K244" s="12"/>
      <c r="L244" s="12"/>
      <c r="M244" s="2"/>
      <c r="N244" s="12"/>
      <c r="O244" s="12"/>
    </row>
    <row r="245" spans="1:15" s="73" customFormat="1" x14ac:dyDescent="0.25">
      <c r="A245" s="9"/>
      <c r="H245" s="12"/>
      <c r="I245" s="12"/>
      <c r="J245" s="74"/>
      <c r="K245" s="12"/>
      <c r="L245" s="12"/>
      <c r="M245" s="2"/>
      <c r="N245" s="12"/>
      <c r="O245" s="12"/>
    </row>
    <row r="246" spans="1:15" s="73" customFormat="1" x14ac:dyDescent="0.25">
      <c r="A246" s="9"/>
      <c r="H246" s="12"/>
      <c r="I246" s="12"/>
      <c r="J246" s="74"/>
      <c r="K246" s="12"/>
      <c r="L246" s="12"/>
      <c r="M246" s="2"/>
      <c r="N246" s="12"/>
      <c r="O246" s="12"/>
    </row>
    <row r="247" spans="1:15" s="73" customFormat="1" x14ac:dyDescent="0.25">
      <c r="A247" s="9"/>
      <c r="H247" s="12"/>
      <c r="I247" s="12"/>
      <c r="J247" s="74"/>
      <c r="K247" s="12"/>
      <c r="L247" s="12"/>
      <c r="M247" s="2"/>
      <c r="N247" s="12"/>
      <c r="O247" s="12"/>
    </row>
    <row r="248" spans="1:15" s="73" customFormat="1" x14ac:dyDescent="0.25">
      <c r="A248" s="9"/>
      <c r="H248" s="12"/>
      <c r="I248" s="12"/>
      <c r="J248" s="74"/>
      <c r="K248" s="12"/>
      <c r="L248" s="12"/>
      <c r="M248" s="2"/>
      <c r="N248" s="12"/>
      <c r="O248" s="12"/>
    </row>
    <row r="249" spans="1:15" s="73" customFormat="1" x14ac:dyDescent="0.25">
      <c r="A249" s="9"/>
      <c r="H249" s="12"/>
      <c r="I249" s="12"/>
      <c r="J249" s="74"/>
      <c r="K249" s="12"/>
      <c r="L249" s="12"/>
      <c r="M249" s="2"/>
      <c r="N249" s="12"/>
      <c r="O249" s="12"/>
    </row>
    <row r="250" spans="1:15" s="73" customFormat="1" x14ac:dyDescent="0.25">
      <c r="A250" s="9"/>
      <c r="H250" s="12"/>
      <c r="I250" s="12"/>
      <c r="J250" s="74"/>
      <c r="K250" s="12"/>
      <c r="L250" s="12"/>
      <c r="M250" s="2"/>
      <c r="N250" s="12"/>
      <c r="O250" s="12"/>
    </row>
    <row r="251" spans="1:15" s="73" customFormat="1" x14ac:dyDescent="0.25">
      <c r="A251" s="9"/>
      <c r="H251" s="12"/>
      <c r="I251" s="12"/>
      <c r="J251" s="74"/>
      <c r="K251" s="12"/>
      <c r="L251" s="12"/>
      <c r="M251" s="2"/>
      <c r="N251" s="12"/>
      <c r="O251" s="12"/>
    </row>
    <row r="252" spans="1:15" s="73" customFormat="1" x14ac:dyDescent="0.25">
      <c r="A252" s="9"/>
      <c r="H252" s="12"/>
      <c r="I252" s="12"/>
      <c r="J252" s="74"/>
      <c r="K252" s="12"/>
      <c r="L252" s="12"/>
      <c r="M252" s="2"/>
      <c r="N252" s="12"/>
      <c r="O252" s="12"/>
    </row>
    <row r="253" spans="1:15" s="73" customFormat="1" x14ac:dyDescent="0.25">
      <c r="A253" s="9"/>
      <c r="H253" s="12"/>
      <c r="I253" s="12"/>
      <c r="J253" s="74"/>
      <c r="K253" s="12"/>
      <c r="L253" s="12"/>
      <c r="M253" s="2"/>
      <c r="N253" s="12"/>
      <c r="O253" s="12"/>
    </row>
    <row r="254" spans="1:15" s="73" customFormat="1" x14ac:dyDescent="0.25">
      <c r="A254" s="9"/>
      <c r="H254" s="12"/>
      <c r="I254" s="12"/>
      <c r="J254" s="74"/>
      <c r="K254" s="12"/>
      <c r="L254" s="12"/>
      <c r="M254" s="2"/>
      <c r="N254" s="12"/>
      <c r="O254" s="12"/>
    </row>
    <row r="255" spans="1:15" s="73" customFormat="1" x14ac:dyDescent="0.25">
      <c r="A255" s="9"/>
      <c r="H255" s="12"/>
      <c r="I255" s="12"/>
      <c r="J255" s="74"/>
      <c r="K255" s="12"/>
      <c r="L255" s="12"/>
      <c r="M255" s="2"/>
      <c r="N255" s="12"/>
      <c r="O255" s="12"/>
    </row>
    <row r="256" spans="1:15" s="73" customFormat="1" x14ac:dyDescent="0.25">
      <c r="A256" s="9"/>
      <c r="H256" s="12"/>
      <c r="I256" s="12"/>
      <c r="J256" s="74"/>
      <c r="K256" s="12"/>
      <c r="L256" s="12"/>
      <c r="M256" s="2"/>
      <c r="N256" s="12"/>
      <c r="O256" s="12"/>
    </row>
    <row r="257" spans="1:15" s="73" customFormat="1" x14ac:dyDescent="0.25">
      <c r="A257" s="9"/>
      <c r="H257" s="12"/>
      <c r="I257" s="12"/>
      <c r="J257" s="74"/>
      <c r="K257" s="12"/>
      <c r="L257" s="12"/>
      <c r="M257" s="2"/>
      <c r="N257" s="12"/>
      <c r="O257" s="12"/>
    </row>
    <row r="258" spans="1:15" s="73" customFormat="1" x14ac:dyDescent="0.25">
      <c r="A258" s="9"/>
      <c r="H258" s="12"/>
      <c r="I258" s="12"/>
      <c r="J258" s="74"/>
      <c r="K258" s="12"/>
      <c r="L258" s="12"/>
      <c r="M258" s="2"/>
      <c r="N258" s="12"/>
      <c r="O258" s="12"/>
    </row>
    <row r="259" spans="1:15" s="73" customFormat="1" x14ac:dyDescent="0.25">
      <c r="A259" s="9"/>
      <c r="H259" s="12"/>
      <c r="I259" s="12"/>
      <c r="J259" s="74"/>
      <c r="K259" s="12"/>
      <c r="L259" s="12"/>
      <c r="M259" s="2"/>
      <c r="N259" s="12"/>
      <c r="O259" s="12"/>
    </row>
    <row r="260" spans="1:15" s="73" customFormat="1" x14ac:dyDescent="0.25">
      <c r="A260" s="9"/>
      <c r="H260" s="12"/>
      <c r="I260" s="12"/>
      <c r="J260" s="74"/>
      <c r="K260" s="12"/>
      <c r="L260" s="12"/>
      <c r="M260" s="2"/>
      <c r="N260" s="12"/>
      <c r="O260" s="12"/>
    </row>
    <row r="261" spans="1:15" s="73" customFormat="1" x14ac:dyDescent="0.25">
      <c r="A261" s="9"/>
      <c r="H261" s="12"/>
      <c r="I261" s="12"/>
      <c r="J261" s="74"/>
      <c r="K261" s="12"/>
      <c r="L261" s="12"/>
      <c r="M261" s="2"/>
      <c r="N261" s="12"/>
      <c r="O261" s="12"/>
    </row>
    <row r="262" spans="1:15" s="73" customFormat="1" x14ac:dyDescent="0.25">
      <c r="A262" s="9"/>
      <c r="H262" s="12"/>
      <c r="I262" s="12"/>
      <c r="J262" s="74"/>
      <c r="K262" s="12"/>
      <c r="L262" s="12"/>
      <c r="M262" s="2"/>
      <c r="N262" s="12"/>
      <c r="O262" s="12"/>
    </row>
    <row r="263" spans="1:15" s="73" customFormat="1" x14ac:dyDescent="0.25">
      <c r="A263" s="9"/>
      <c r="H263" s="12"/>
      <c r="I263" s="12"/>
      <c r="J263" s="74"/>
      <c r="K263" s="12"/>
      <c r="L263" s="12"/>
      <c r="M263" s="2"/>
      <c r="N263" s="12"/>
      <c r="O263" s="12"/>
    </row>
    <row r="264" spans="1:15" s="73" customFormat="1" x14ac:dyDescent="0.25">
      <c r="A264" s="9"/>
      <c r="H264" s="12"/>
      <c r="I264" s="12"/>
      <c r="J264" s="74"/>
      <c r="K264" s="12"/>
      <c r="L264" s="12"/>
      <c r="M264" s="2"/>
      <c r="N264" s="12"/>
      <c r="O264" s="12"/>
    </row>
    <row r="265" spans="1:15" s="73" customFormat="1" x14ac:dyDescent="0.25">
      <c r="A265" s="9"/>
      <c r="H265" s="12"/>
      <c r="I265" s="12"/>
      <c r="J265" s="74"/>
      <c r="K265" s="12"/>
      <c r="L265" s="12"/>
      <c r="M265" s="2"/>
      <c r="N265" s="12"/>
      <c r="O265" s="12"/>
    </row>
    <row r="266" spans="1:15" s="73" customFormat="1" x14ac:dyDescent="0.25">
      <c r="A266" s="9"/>
      <c r="H266" s="12"/>
      <c r="I266" s="12"/>
      <c r="J266" s="74"/>
      <c r="K266" s="12"/>
      <c r="L266" s="12"/>
      <c r="M266" s="2"/>
      <c r="N266" s="12"/>
      <c r="O266" s="12"/>
    </row>
    <row r="267" spans="1:15" s="73" customFormat="1" x14ac:dyDescent="0.25">
      <c r="A267" s="9"/>
      <c r="H267" s="12"/>
      <c r="I267" s="12"/>
      <c r="J267" s="74"/>
      <c r="K267" s="12"/>
      <c r="L267" s="12"/>
      <c r="M267" s="2"/>
      <c r="N267" s="12"/>
      <c r="O267" s="12"/>
    </row>
    <row r="268" spans="1:15" s="73" customFormat="1" x14ac:dyDescent="0.25">
      <c r="A268" s="9"/>
      <c r="H268" s="12"/>
      <c r="I268" s="12"/>
      <c r="J268" s="74"/>
      <c r="K268" s="12"/>
      <c r="L268" s="12"/>
      <c r="M268" s="2"/>
      <c r="N268" s="12"/>
      <c r="O268" s="12"/>
    </row>
    <row r="269" spans="1:15" s="73" customFormat="1" x14ac:dyDescent="0.25">
      <c r="A269" s="9"/>
      <c r="H269" s="12"/>
      <c r="I269" s="12"/>
      <c r="J269" s="74"/>
      <c r="K269" s="12"/>
      <c r="L269" s="12"/>
      <c r="M269" s="2"/>
      <c r="N269" s="12"/>
      <c r="O269" s="12"/>
    </row>
    <row r="270" spans="1:15" s="73" customFormat="1" x14ac:dyDescent="0.25">
      <c r="A270" s="9"/>
      <c r="H270" s="12"/>
      <c r="I270" s="12"/>
      <c r="J270" s="74"/>
      <c r="K270" s="12"/>
      <c r="L270" s="12"/>
      <c r="M270" s="2"/>
      <c r="N270" s="12"/>
      <c r="O270" s="12"/>
    </row>
    <row r="271" spans="1:15" s="73" customFormat="1" x14ac:dyDescent="0.25">
      <c r="A271" s="9"/>
      <c r="H271" s="12"/>
      <c r="I271" s="12"/>
      <c r="J271" s="74"/>
      <c r="K271" s="12"/>
      <c r="L271" s="12"/>
      <c r="M271" s="2"/>
      <c r="N271" s="12"/>
      <c r="O271" s="12"/>
    </row>
    <row r="272" spans="1:15" s="73" customFormat="1" x14ac:dyDescent="0.25">
      <c r="A272" s="9"/>
      <c r="H272" s="12"/>
      <c r="I272" s="12"/>
      <c r="J272" s="74"/>
      <c r="K272" s="12"/>
      <c r="L272" s="12"/>
      <c r="M272" s="2"/>
      <c r="N272" s="12"/>
      <c r="O272" s="12"/>
    </row>
    <row r="273" spans="1:15" s="73" customFormat="1" x14ac:dyDescent="0.25">
      <c r="A273" s="9"/>
      <c r="H273" s="12"/>
      <c r="I273" s="12"/>
      <c r="J273" s="74"/>
      <c r="K273" s="12"/>
      <c r="L273" s="12"/>
      <c r="M273" s="2"/>
      <c r="N273" s="12"/>
      <c r="O273" s="12"/>
    </row>
    <row r="274" spans="1:15" s="73" customFormat="1" x14ac:dyDescent="0.25">
      <c r="A274" s="9"/>
      <c r="H274" s="12"/>
      <c r="I274" s="12"/>
      <c r="J274" s="74"/>
      <c r="K274" s="12"/>
      <c r="L274" s="12"/>
      <c r="M274" s="2"/>
      <c r="N274" s="12"/>
      <c r="O274" s="12"/>
    </row>
    <row r="275" spans="1:15" s="73" customFormat="1" x14ac:dyDescent="0.25">
      <c r="A275" s="9"/>
      <c r="H275" s="12"/>
      <c r="I275" s="12"/>
      <c r="J275" s="74"/>
      <c r="K275" s="12"/>
      <c r="L275" s="12"/>
      <c r="M275" s="2"/>
      <c r="N275" s="12"/>
      <c r="O275" s="12"/>
    </row>
    <row r="276" spans="1:15" s="73" customFormat="1" x14ac:dyDescent="0.25">
      <c r="A276" s="9"/>
      <c r="H276" s="12"/>
      <c r="I276" s="12"/>
      <c r="J276" s="74"/>
      <c r="K276" s="12"/>
      <c r="L276" s="12"/>
      <c r="M276" s="2"/>
      <c r="N276" s="12"/>
      <c r="O276" s="12"/>
    </row>
    <row r="277" spans="1:15" s="73" customFormat="1" x14ac:dyDescent="0.25">
      <c r="A277" s="9"/>
      <c r="H277" s="12"/>
      <c r="I277" s="12"/>
      <c r="J277" s="74"/>
      <c r="K277" s="12"/>
      <c r="L277" s="12"/>
      <c r="M277" s="2"/>
      <c r="N277" s="12"/>
      <c r="O277" s="12"/>
    </row>
    <row r="278" spans="1:15" s="73" customFormat="1" x14ac:dyDescent="0.25">
      <c r="A278" s="9"/>
      <c r="H278" s="12"/>
      <c r="I278" s="12"/>
      <c r="J278" s="74"/>
      <c r="K278" s="12"/>
      <c r="L278" s="12"/>
      <c r="M278" s="2"/>
      <c r="N278" s="12"/>
      <c r="O278" s="12"/>
    </row>
    <row r="279" spans="1:15" s="73" customFormat="1" x14ac:dyDescent="0.25">
      <c r="A279" s="9"/>
      <c r="H279" s="12"/>
      <c r="I279" s="12"/>
      <c r="J279" s="74"/>
      <c r="K279" s="12"/>
      <c r="L279" s="12"/>
      <c r="M279" s="2"/>
      <c r="N279" s="12"/>
      <c r="O279" s="12"/>
    </row>
    <row r="280" spans="1:15" s="73" customFormat="1" x14ac:dyDescent="0.25">
      <c r="A280" s="9"/>
      <c r="H280" s="12"/>
      <c r="I280" s="12"/>
      <c r="J280" s="74"/>
      <c r="K280" s="12"/>
      <c r="L280" s="12"/>
      <c r="M280" s="2"/>
      <c r="N280" s="12"/>
      <c r="O280" s="12"/>
    </row>
    <row r="281" spans="1:15" s="73" customFormat="1" x14ac:dyDescent="0.25">
      <c r="A281" s="9"/>
      <c r="H281" s="12"/>
      <c r="I281" s="12"/>
      <c r="J281" s="74"/>
      <c r="K281" s="12"/>
      <c r="L281" s="12"/>
      <c r="M281" s="2"/>
      <c r="N281" s="12"/>
      <c r="O281" s="12"/>
    </row>
    <row r="282" spans="1:15" s="73" customFormat="1" x14ac:dyDescent="0.25">
      <c r="A282" s="9"/>
      <c r="H282" s="12"/>
      <c r="I282" s="12"/>
      <c r="J282" s="74"/>
      <c r="K282" s="12"/>
      <c r="L282" s="12"/>
      <c r="M282" s="2"/>
      <c r="N282" s="12"/>
      <c r="O282" s="12"/>
    </row>
    <row r="283" spans="1:15" s="73" customFormat="1" x14ac:dyDescent="0.25">
      <c r="A283" s="9"/>
      <c r="H283" s="12"/>
      <c r="I283" s="12"/>
      <c r="J283" s="74"/>
      <c r="K283" s="12"/>
      <c r="L283" s="12"/>
      <c r="M283" s="2"/>
      <c r="N283" s="12"/>
      <c r="O283" s="12"/>
    </row>
    <row r="284" spans="1:15" s="73" customFormat="1" x14ac:dyDescent="0.25">
      <c r="A284" s="9"/>
      <c r="H284" s="12"/>
      <c r="I284" s="12"/>
      <c r="J284" s="74"/>
      <c r="K284" s="12"/>
      <c r="L284" s="12"/>
      <c r="M284" s="2"/>
      <c r="N284" s="12"/>
      <c r="O284" s="12"/>
    </row>
    <row r="285" spans="1:15" s="73" customFormat="1" x14ac:dyDescent="0.25">
      <c r="A285" s="9"/>
      <c r="H285" s="12"/>
      <c r="I285" s="12"/>
      <c r="J285" s="74"/>
      <c r="K285" s="12"/>
      <c r="L285" s="12"/>
      <c r="M285" s="2"/>
      <c r="N285" s="12"/>
      <c r="O285" s="12"/>
    </row>
    <row r="286" spans="1:15" s="73" customFormat="1" x14ac:dyDescent="0.25">
      <c r="A286" s="9"/>
      <c r="H286" s="12"/>
      <c r="I286" s="12"/>
      <c r="J286" s="74"/>
      <c r="K286" s="12"/>
      <c r="L286" s="12"/>
      <c r="M286" s="2"/>
      <c r="N286" s="12"/>
      <c r="O286" s="12"/>
    </row>
    <row r="287" spans="1:15" s="73" customFormat="1" x14ac:dyDescent="0.25">
      <c r="A287" s="9"/>
      <c r="H287" s="12"/>
      <c r="I287" s="12"/>
      <c r="J287" s="74"/>
      <c r="K287" s="12"/>
      <c r="L287" s="12"/>
      <c r="M287" s="2"/>
      <c r="N287" s="12"/>
      <c r="O287" s="12"/>
    </row>
    <row r="288" spans="1:15" s="73" customFormat="1" x14ac:dyDescent="0.25">
      <c r="A288" s="9"/>
      <c r="H288" s="12"/>
      <c r="I288" s="12"/>
      <c r="J288" s="74"/>
      <c r="K288" s="12"/>
      <c r="L288" s="12"/>
      <c r="M288" s="2"/>
      <c r="N288" s="12"/>
      <c r="O288" s="12"/>
    </row>
    <row r="289" spans="1:15" s="73" customFormat="1" x14ac:dyDescent="0.25">
      <c r="A289" s="9"/>
      <c r="H289" s="12"/>
      <c r="I289" s="12"/>
      <c r="J289" s="74"/>
      <c r="K289" s="12"/>
      <c r="L289" s="12"/>
      <c r="M289" s="2"/>
      <c r="N289" s="12"/>
      <c r="O289" s="12"/>
    </row>
    <row r="290" spans="1:15" s="73" customFormat="1" x14ac:dyDescent="0.25">
      <c r="A290" s="9"/>
      <c r="H290" s="12"/>
      <c r="I290" s="12"/>
      <c r="J290" s="74"/>
      <c r="K290" s="12"/>
      <c r="L290" s="12"/>
      <c r="M290" s="2"/>
      <c r="N290" s="12"/>
      <c r="O290" s="12"/>
    </row>
    <row r="291" spans="1:15" s="73" customFormat="1" x14ac:dyDescent="0.25">
      <c r="A291" s="9"/>
      <c r="H291" s="12"/>
      <c r="I291" s="12"/>
      <c r="J291" s="74"/>
      <c r="K291" s="12"/>
      <c r="L291" s="12"/>
      <c r="M291" s="2"/>
      <c r="N291" s="12"/>
      <c r="O291" s="12"/>
    </row>
    <row r="292" spans="1:15" s="73" customFormat="1" x14ac:dyDescent="0.25">
      <c r="A292" s="9"/>
      <c r="H292" s="12"/>
      <c r="I292" s="12"/>
      <c r="J292" s="74"/>
      <c r="K292" s="12"/>
      <c r="L292" s="12"/>
      <c r="M292" s="2"/>
      <c r="N292" s="12"/>
      <c r="O292" s="12"/>
    </row>
    <row r="293" spans="1:15" s="73" customFormat="1" x14ac:dyDescent="0.25">
      <c r="A293" s="9"/>
      <c r="H293" s="12"/>
      <c r="I293" s="12"/>
      <c r="J293" s="74"/>
      <c r="K293" s="12"/>
      <c r="L293" s="12"/>
      <c r="M293" s="2"/>
      <c r="N293" s="12"/>
      <c r="O293" s="12"/>
    </row>
    <row r="294" spans="1:15" s="73" customFormat="1" x14ac:dyDescent="0.25">
      <c r="A294" s="9"/>
      <c r="H294" s="12"/>
      <c r="I294" s="12"/>
      <c r="J294" s="74"/>
      <c r="K294" s="12"/>
      <c r="L294" s="12"/>
      <c r="M294" s="2"/>
      <c r="N294" s="12"/>
      <c r="O294" s="12"/>
    </row>
    <row r="295" spans="1:15" s="73" customFormat="1" x14ac:dyDescent="0.25">
      <c r="A295" s="9"/>
      <c r="H295" s="12"/>
      <c r="I295" s="12"/>
      <c r="J295" s="74"/>
      <c r="K295" s="12"/>
      <c r="L295" s="12"/>
      <c r="M295" s="2"/>
      <c r="N295" s="12"/>
      <c r="O295" s="12"/>
    </row>
    <row r="296" spans="1:15" s="73" customFormat="1" x14ac:dyDescent="0.25">
      <c r="A296" s="9"/>
      <c r="H296" s="12"/>
      <c r="I296" s="12"/>
      <c r="J296" s="74"/>
      <c r="K296" s="12"/>
      <c r="L296" s="12"/>
      <c r="M296" s="2"/>
      <c r="N296" s="12"/>
      <c r="O296" s="12"/>
    </row>
    <row r="297" spans="1:15" s="73" customFormat="1" x14ac:dyDescent="0.25">
      <c r="A297" s="9"/>
      <c r="H297" s="12"/>
      <c r="I297" s="12"/>
      <c r="J297" s="74"/>
      <c r="K297" s="12"/>
      <c r="L297" s="12"/>
      <c r="M297" s="2"/>
      <c r="N297" s="12"/>
      <c r="O297" s="12"/>
    </row>
    <row r="298" spans="1:15" s="73" customFormat="1" x14ac:dyDescent="0.25">
      <c r="A298" s="9"/>
      <c r="H298" s="12"/>
      <c r="I298" s="12"/>
      <c r="J298" s="74"/>
      <c r="K298" s="12"/>
      <c r="L298" s="12"/>
      <c r="M298" s="2"/>
      <c r="N298" s="12"/>
      <c r="O298" s="12"/>
    </row>
    <row r="299" spans="1:15" s="73" customFormat="1" x14ac:dyDescent="0.25">
      <c r="A299" s="9"/>
      <c r="H299" s="12"/>
      <c r="I299" s="12"/>
      <c r="J299" s="74"/>
      <c r="K299" s="12"/>
      <c r="L299" s="12"/>
      <c r="M299" s="2"/>
      <c r="N299" s="12"/>
      <c r="O299" s="12"/>
    </row>
    <row r="300" spans="1:15" s="73" customFormat="1" x14ac:dyDescent="0.25">
      <c r="A300" s="9"/>
      <c r="H300" s="12"/>
      <c r="I300" s="12"/>
      <c r="J300" s="74"/>
      <c r="K300" s="12"/>
      <c r="L300" s="12"/>
      <c r="M300" s="2"/>
      <c r="N300" s="12"/>
      <c r="O300" s="12"/>
    </row>
    <row r="301" spans="1:15" s="73" customFormat="1" x14ac:dyDescent="0.25">
      <c r="A301" s="9"/>
      <c r="H301" s="12"/>
      <c r="I301" s="12"/>
      <c r="J301" s="74"/>
      <c r="K301" s="12"/>
      <c r="L301" s="12"/>
      <c r="M301" s="2"/>
      <c r="N301" s="12"/>
      <c r="O301" s="12"/>
    </row>
    <row r="302" spans="1:15" s="73" customFormat="1" x14ac:dyDescent="0.25">
      <c r="A302" s="9"/>
      <c r="H302" s="12"/>
      <c r="I302" s="12"/>
      <c r="J302" s="74"/>
      <c r="K302" s="12"/>
      <c r="L302" s="12"/>
      <c r="M302" s="2"/>
      <c r="N302" s="12"/>
      <c r="O302" s="12"/>
    </row>
    <row r="303" spans="1:15" s="73" customFormat="1" x14ac:dyDescent="0.25">
      <c r="A303" s="9"/>
      <c r="H303" s="12"/>
      <c r="I303" s="12"/>
      <c r="J303" s="74"/>
      <c r="K303" s="12"/>
      <c r="L303" s="12"/>
      <c r="M303" s="2"/>
      <c r="N303" s="12"/>
      <c r="O303" s="12"/>
    </row>
    <row r="304" spans="1:15" s="73" customFormat="1" x14ac:dyDescent="0.25">
      <c r="A304" s="9"/>
      <c r="H304" s="12"/>
      <c r="I304" s="12"/>
      <c r="J304" s="74"/>
      <c r="K304" s="12"/>
      <c r="L304" s="12"/>
      <c r="M304" s="2"/>
      <c r="N304" s="12"/>
      <c r="O304" s="12"/>
    </row>
    <row r="305" spans="1:15" s="73" customFormat="1" x14ac:dyDescent="0.25">
      <c r="A305" s="9"/>
      <c r="H305" s="12"/>
      <c r="I305" s="12"/>
      <c r="J305" s="74"/>
      <c r="K305" s="12"/>
      <c r="L305" s="12"/>
      <c r="M305" s="2"/>
      <c r="N305" s="12"/>
      <c r="O305" s="12"/>
    </row>
    <row r="306" spans="1:15" s="73" customFormat="1" x14ac:dyDescent="0.25">
      <c r="A306" s="9"/>
      <c r="H306" s="12"/>
      <c r="I306" s="12"/>
      <c r="J306" s="74"/>
      <c r="K306" s="12"/>
      <c r="L306" s="12"/>
      <c r="M306" s="2"/>
      <c r="N306" s="12"/>
      <c r="O306" s="12"/>
    </row>
    <row r="307" spans="1:15" s="73" customFormat="1" x14ac:dyDescent="0.25">
      <c r="A307" s="9"/>
      <c r="H307" s="12"/>
      <c r="I307" s="12"/>
      <c r="J307" s="74"/>
      <c r="K307" s="12"/>
      <c r="L307" s="12"/>
      <c r="M307" s="2"/>
      <c r="N307" s="12"/>
      <c r="O307" s="12"/>
    </row>
    <row r="308" spans="1:15" s="73" customFormat="1" x14ac:dyDescent="0.25">
      <c r="A308" s="9"/>
      <c r="H308" s="12"/>
      <c r="I308" s="12"/>
      <c r="J308" s="74"/>
      <c r="K308" s="12"/>
      <c r="L308" s="12"/>
      <c r="M308" s="2"/>
      <c r="N308" s="12"/>
      <c r="O308" s="12"/>
    </row>
    <row r="309" spans="1:15" s="73" customFormat="1" x14ac:dyDescent="0.25">
      <c r="A309" s="9"/>
      <c r="H309" s="12"/>
      <c r="I309" s="12"/>
      <c r="J309" s="74"/>
      <c r="K309" s="12"/>
      <c r="L309" s="12"/>
      <c r="M309" s="2"/>
      <c r="N309" s="12"/>
      <c r="O309" s="12"/>
    </row>
    <row r="310" spans="1:15" s="73" customFormat="1" x14ac:dyDescent="0.25">
      <c r="A310" s="9"/>
      <c r="H310" s="12"/>
      <c r="I310" s="12"/>
      <c r="J310" s="74"/>
      <c r="K310" s="12"/>
      <c r="L310" s="12"/>
      <c r="M310" s="2"/>
      <c r="N310" s="12"/>
      <c r="O310" s="12"/>
    </row>
    <row r="311" spans="1:15" s="73" customFormat="1" x14ac:dyDescent="0.25">
      <c r="A311" s="9"/>
      <c r="H311" s="12"/>
      <c r="I311" s="12"/>
      <c r="J311" s="74"/>
      <c r="K311" s="12"/>
      <c r="L311" s="12"/>
      <c r="M311" s="2"/>
      <c r="N311" s="12"/>
      <c r="O311" s="12"/>
    </row>
    <row r="312" spans="1:15" s="73" customFormat="1" x14ac:dyDescent="0.25">
      <c r="A312" s="9"/>
      <c r="H312" s="12"/>
      <c r="I312" s="12"/>
      <c r="J312" s="74"/>
      <c r="K312" s="12"/>
      <c r="L312" s="12"/>
      <c r="M312" s="2"/>
      <c r="N312" s="12"/>
      <c r="O312" s="12"/>
    </row>
    <row r="313" spans="1:15" s="73" customFormat="1" x14ac:dyDescent="0.25">
      <c r="A313" s="9"/>
      <c r="H313" s="12"/>
      <c r="I313" s="12"/>
      <c r="J313" s="74"/>
      <c r="K313" s="12"/>
      <c r="L313" s="12"/>
      <c r="M313" s="2"/>
      <c r="N313" s="12"/>
      <c r="O313" s="12"/>
    </row>
    <row r="314" spans="1:15" s="73" customFormat="1" x14ac:dyDescent="0.25">
      <c r="A314" s="9"/>
      <c r="H314" s="12"/>
      <c r="I314" s="12"/>
      <c r="J314" s="74"/>
      <c r="K314" s="12"/>
      <c r="L314" s="12"/>
      <c r="M314" s="2"/>
      <c r="N314" s="12"/>
      <c r="O314" s="12"/>
    </row>
    <row r="315" spans="1:15" s="73" customFormat="1" x14ac:dyDescent="0.25">
      <c r="A315" s="9"/>
      <c r="H315" s="12"/>
      <c r="I315" s="12"/>
      <c r="J315" s="74"/>
      <c r="K315" s="12"/>
      <c r="L315" s="12"/>
      <c r="M315" s="2"/>
      <c r="N315" s="12"/>
      <c r="O315" s="12"/>
    </row>
    <row r="316" spans="1:15" s="73" customFormat="1" x14ac:dyDescent="0.25">
      <c r="A316" s="9"/>
      <c r="H316" s="12"/>
      <c r="I316" s="12"/>
      <c r="J316" s="74"/>
      <c r="K316" s="12"/>
      <c r="L316" s="12"/>
      <c r="M316" s="2"/>
      <c r="N316" s="12"/>
      <c r="O316" s="12"/>
    </row>
    <row r="317" spans="1:15" s="73" customFormat="1" x14ac:dyDescent="0.25">
      <c r="A317" s="9"/>
      <c r="H317" s="12"/>
      <c r="I317" s="12"/>
      <c r="J317" s="74"/>
      <c r="K317" s="12"/>
      <c r="L317" s="12"/>
      <c r="M317" s="2"/>
      <c r="N317" s="12"/>
      <c r="O317" s="12"/>
    </row>
    <row r="318" spans="1:15" s="73" customFormat="1" x14ac:dyDescent="0.25">
      <c r="A318" s="9"/>
      <c r="H318" s="12"/>
      <c r="I318" s="12"/>
      <c r="J318" s="74"/>
      <c r="K318" s="12"/>
      <c r="L318" s="12"/>
      <c r="M318" s="2"/>
      <c r="N318" s="12"/>
      <c r="O318" s="12"/>
    </row>
    <row r="319" spans="1:15" s="73" customFormat="1" x14ac:dyDescent="0.25">
      <c r="A319" s="9"/>
      <c r="H319" s="12"/>
      <c r="I319" s="12"/>
      <c r="J319" s="74"/>
      <c r="K319" s="12"/>
      <c r="L319" s="12"/>
      <c r="M319" s="2"/>
      <c r="N319" s="12"/>
      <c r="O319" s="12"/>
    </row>
    <row r="320" spans="1:15" s="73" customFormat="1" x14ac:dyDescent="0.25">
      <c r="A320" s="9"/>
      <c r="H320" s="12"/>
      <c r="I320" s="12"/>
      <c r="J320" s="74"/>
      <c r="K320" s="12"/>
      <c r="L320" s="12"/>
      <c r="M320" s="2"/>
      <c r="N320" s="12"/>
      <c r="O320" s="12"/>
    </row>
    <row r="321" spans="1:15" s="73" customFormat="1" x14ac:dyDescent="0.25">
      <c r="A321" s="9"/>
      <c r="H321" s="12"/>
      <c r="I321" s="12"/>
      <c r="J321" s="74"/>
      <c r="K321" s="12"/>
      <c r="L321" s="12"/>
      <c r="M321" s="2"/>
      <c r="N321" s="12"/>
      <c r="O321" s="12"/>
    </row>
    <row r="322" spans="1:15" s="73" customFormat="1" x14ac:dyDescent="0.25">
      <c r="A322" s="9"/>
      <c r="H322" s="12"/>
      <c r="I322" s="12"/>
      <c r="J322" s="74"/>
      <c r="K322" s="12"/>
      <c r="L322" s="12"/>
      <c r="M322" s="2"/>
      <c r="N322" s="12"/>
      <c r="O322" s="12"/>
    </row>
    <row r="323" spans="1:15" s="73" customFormat="1" x14ac:dyDescent="0.25">
      <c r="A323" s="9"/>
      <c r="H323" s="12"/>
      <c r="I323" s="12"/>
      <c r="J323" s="74"/>
      <c r="K323" s="12"/>
      <c r="L323" s="12"/>
      <c r="M323" s="2"/>
      <c r="N323" s="12"/>
      <c r="O323" s="12"/>
    </row>
    <row r="324" spans="1:15" s="73" customFormat="1" x14ac:dyDescent="0.25">
      <c r="A324" s="9"/>
      <c r="H324" s="12"/>
      <c r="I324" s="12"/>
      <c r="J324" s="74"/>
      <c r="K324" s="12"/>
      <c r="L324" s="12"/>
      <c r="M324" s="2"/>
      <c r="N324" s="12"/>
      <c r="O324" s="12"/>
    </row>
  </sheetData>
  <sheetProtection selectLockedCells="1"/>
  <mergeCells count="8">
    <mergeCell ref="A37:B37"/>
    <mergeCell ref="A1:J1"/>
    <mergeCell ref="A2:D2"/>
    <mergeCell ref="F2:J2"/>
    <mergeCell ref="A3:D3"/>
    <mergeCell ref="F3:J3"/>
    <mergeCell ref="A4:B4"/>
    <mergeCell ref="C4:I4"/>
  </mergeCells>
  <conditionalFormatting sqref="J6:J35">
    <cfRule type="cellIs" dxfId="145" priority="42" stopIfTrue="1" operator="greaterThan">
      <formula>24</formula>
    </cfRule>
  </conditionalFormatting>
  <conditionalFormatting sqref="J6:J35">
    <cfRule type="cellIs" dxfId="144" priority="37" stopIfTrue="1" operator="greaterThan">
      <formula>24</formula>
    </cfRule>
    <cfRule type="cellIs" dxfId="143" priority="38" stopIfTrue="1" operator="greaterThan">
      <formula>22</formula>
    </cfRule>
    <cfRule type="cellIs" dxfId="142" priority="39" stopIfTrue="1" operator="greaterThan">
      <formula>22</formula>
    </cfRule>
    <cfRule type="cellIs" dxfId="141" priority="40" stopIfTrue="1" operator="greaterThan">
      <formula>44</formula>
    </cfRule>
    <cfRule type="cellIs" dxfId="140" priority="41" stopIfTrue="1" operator="greaterThan">
      <formula>24</formula>
    </cfRule>
  </conditionalFormatting>
  <conditionalFormatting sqref="J6:J35">
    <cfRule type="cellIs" dxfId="139" priority="32" stopIfTrue="1" operator="greaterThan">
      <formula>24</formula>
    </cfRule>
    <cfRule type="cellIs" dxfId="138" priority="33" stopIfTrue="1" operator="greaterThan">
      <formula>22</formula>
    </cfRule>
    <cfRule type="cellIs" dxfId="137" priority="34" stopIfTrue="1" operator="greaterThan">
      <formula>22</formula>
    </cfRule>
    <cfRule type="cellIs" dxfId="136" priority="35" stopIfTrue="1" operator="greaterThan">
      <formula>44</formula>
    </cfRule>
    <cfRule type="cellIs" dxfId="135" priority="36" stopIfTrue="1" operator="greaterThan">
      <formula>24</formula>
    </cfRule>
  </conditionalFormatting>
  <conditionalFormatting sqref="J6:J35">
    <cfRule type="cellIs" dxfId="134" priority="27" stopIfTrue="1" operator="greaterThan">
      <formula>24</formula>
    </cfRule>
    <cfRule type="cellIs" dxfId="133" priority="28" stopIfTrue="1" operator="greaterThan">
      <formula>22</formula>
    </cfRule>
    <cfRule type="cellIs" dxfId="132" priority="29" stopIfTrue="1" operator="greaterThan">
      <formula>22</formula>
    </cfRule>
    <cfRule type="cellIs" dxfId="131" priority="30" stopIfTrue="1" operator="greaterThan">
      <formula>44</formula>
    </cfRule>
    <cfRule type="cellIs" dxfId="130" priority="31" stopIfTrue="1" operator="greaterThan">
      <formula>24</formula>
    </cfRule>
  </conditionalFormatting>
  <conditionalFormatting sqref="J6:J35">
    <cfRule type="cellIs" dxfId="129" priority="22" stopIfTrue="1" operator="greaterThan">
      <formula>24</formula>
    </cfRule>
    <cfRule type="cellIs" dxfId="128" priority="23" stopIfTrue="1" operator="greaterThan">
      <formula>22</formula>
    </cfRule>
    <cfRule type="cellIs" dxfId="127" priority="24" stopIfTrue="1" operator="greaterThan">
      <formula>22</formula>
    </cfRule>
    <cfRule type="cellIs" dxfId="126" priority="25" stopIfTrue="1" operator="greaterThan">
      <formula>44</formula>
    </cfRule>
    <cfRule type="cellIs" dxfId="125" priority="26" stopIfTrue="1" operator="greaterThan">
      <formula>24</formula>
    </cfRule>
  </conditionalFormatting>
  <conditionalFormatting sqref="J36">
    <cfRule type="cellIs" dxfId="124" priority="21" stopIfTrue="1" operator="greaterThan">
      <formula>24</formula>
    </cfRule>
  </conditionalFormatting>
  <conditionalFormatting sqref="J36">
    <cfRule type="cellIs" dxfId="123" priority="16" stopIfTrue="1" operator="greaterThan">
      <formula>24</formula>
    </cfRule>
    <cfRule type="cellIs" dxfId="122" priority="17" stopIfTrue="1" operator="greaterThan">
      <formula>22</formula>
    </cfRule>
    <cfRule type="cellIs" dxfId="121" priority="18" stopIfTrue="1" operator="greaterThan">
      <formula>22</formula>
    </cfRule>
    <cfRule type="cellIs" dxfId="120" priority="19" stopIfTrue="1" operator="greaterThan">
      <formula>44</formula>
    </cfRule>
    <cfRule type="cellIs" dxfId="119" priority="20" stopIfTrue="1" operator="greaterThan">
      <formula>24</formula>
    </cfRule>
  </conditionalFormatting>
  <conditionalFormatting sqref="J36">
    <cfRule type="cellIs" dxfId="118" priority="11" stopIfTrue="1" operator="greaterThan">
      <formula>24</formula>
    </cfRule>
    <cfRule type="cellIs" dxfId="117" priority="12" stopIfTrue="1" operator="greaterThan">
      <formula>22</formula>
    </cfRule>
    <cfRule type="cellIs" dxfId="116" priority="13" stopIfTrue="1" operator="greaterThan">
      <formula>22</formula>
    </cfRule>
    <cfRule type="cellIs" dxfId="115" priority="14" stopIfTrue="1" operator="greaterThan">
      <formula>44</formula>
    </cfRule>
    <cfRule type="cellIs" dxfId="114" priority="15" stopIfTrue="1" operator="greaterThan">
      <formula>24</formula>
    </cfRule>
  </conditionalFormatting>
  <conditionalFormatting sqref="J36">
    <cfRule type="cellIs" dxfId="113" priority="6" stopIfTrue="1" operator="greaterThan">
      <formula>24</formula>
    </cfRule>
    <cfRule type="cellIs" dxfId="112" priority="7" stopIfTrue="1" operator="greaterThan">
      <formula>22</formula>
    </cfRule>
    <cfRule type="cellIs" dxfId="111" priority="8" stopIfTrue="1" operator="greaterThan">
      <formula>22</formula>
    </cfRule>
    <cfRule type="cellIs" dxfId="110" priority="9" stopIfTrue="1" operator="greaterThan">
      <formula>44</formula>
    </cfRule>
    <cfRule type="cellIs" dxfId="109" priority="10" stopIfTrue="1" operator="greaterThan">
      <formula>24</formula>
    </cfRule>
  </conditionalFormatting>
  <conditionalFormatting sqref="J36">
    <cfRule type="cellIs" dxfId="108" priority="1" stopIfTrue="1" operator="greaterThan">
      <formula>24</formula>
    </cfRule>
    <cfRule type="cellIs" dxfId="107" priority="2" stopIfTrue="1" operator="greaterThan">
      <formula>22</formula>
    </cfRule>
    <cfRule type="cellIs" dxfId="106" priority="3" stopIfTrue="1" operator="greaterThan">
      <formula>22</formula>
    </cfRule>
    <cfRule type="cellIs" dxfId="105" priority="4" stopIfTrue="1" operator="greaterThan">
      <formula>44</formula>
    </cfRule>
    <cfRule type="cellIs" dxfId="104" priority="5" stopIfTrue="1" operator="greaterThan">
      <formula>24</formula>
    </cfRule>
  </conditionalFormatting>
  <dataValidations count="2">
    <dataValidation type="decimal" allowBlank="1" showInputMessage="1" showErrorMessage="1" error="You must enter less than 24 hours." sqref="F37:G37 C6:I36">
      <formula1>0</formula1>
      <formula2>24</formula2>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F2:G2">
      <formula1>9</formula1>
    </dataValidation>
  </dataValidations>
  <printOptions horizontalCentered="1" verticalCentered="1"/>
  <pageMargins left="0.25" right="0.25" top="0.3" bottom="0.3" header="0" footer="0"/>
  <pageSetup scale="7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344"/>
  <sheetViews>
    <sheetView showGridLines="0" zoomScale="85" zoomScaleNormal="85" workbookViewId="0">
      <selection activeCell="N44" activeCellId="10" sqref="A1:N10 A11:K11 M11:N36 A12:K12 A13:D44 K13:L44 E44:J45 J45 A46:N46 M44 N44"/>
    </sheetView>
  </sheetViews>
  <sheetFormatPr defaultColWidth="9.140625" defaultRowHeight="15.75" x14ac:dyDescent="0.25"/>
  <cols>
    <col min="1" max="1" width="5.7109375" style="73" bestFit="1" customWidth="1"/>
    <col min="2" max="2" width="5.42578125" style="73" bestFit="1" customWidth="1"/>
    <col min="3" max="3" width="9.7109375" style="73" customWidth="1"/>
    <col min="4" max="10" width="7.7109375" style="12" customWidth="1"/>
    <col min="11" max="11" width="6.85546875" style="12" customWidth="1"/>
    <col min="12" max="12" width="6.42578125" style="12" customWidth="1"/>
    <col min="13" max="13" width="48.7109375" style="2" customWidth="1"/>
    <col min="14" max="14" width="10.85546875" style="12" customWidth="1"/>
    <col min="15" max="16384" width="9.140625" style="12"/>
  </cols>
  <sheetData>
    <row r="1" spans="1:19" ht="26.25" x14ac:dyDescent="0.4">
      <c r="E1" s="14" t="s">
        <v>46</v>
      </c>
    </row>
    <row r="2" spans="1:19" ht="23.25" x14ac:dyDescent="0.35">
      <c r="B2" s="193"/>
      <c r="F2" s="230" t="s">
        <v>86</v>
      </c>
      <c r="G2" s="230"/>
      <c r="H2" s="230"/>
      <c r="I2" s="230"/>
      <c r="J2" s="230"/>
      <c r="K2" s="230"/>
    </row>
    <row r="3" spans="1:19" x14ac:dyDescent="0.25">
      <c r="C3" s="193"/>
    </row>
    <row r="5" spans="1:19" ht="19.5" thickBot="1" x14ac:dyDescent="0.35">
      <c r="A5" s="2"/>
      <c r="D5" s="207">
        <f>+July!D5</f>
        <v>0</v>
      </c>
      <c r="E5" s="207"/>
      <c r="F5" s="207"/>
      <c r="G5" s="207"/>
      <c r="H5" s="75"/>
      <c r="I5" s="208">
        <f>+July!I5</f>
        <v>0</v>
      </c>
      <c r="J5" s="208"/>
      <c r="K5" s="208"/>
      <c r="L5" s="208"/>
      <c r="N5" s="35" t="s">
        <v>27</v>
      </c>
    </row>
    <row r="6" spans="1:19" ht="18.75" x14ac:dyDescent="0.3">
      <c r="A6" s="2"/>
      <c r="D6" s="232" t="s">
        <v>0</v>
      </c>
      <c r="E6" s="233"/>
      <c r="F6" s="233"/>
      <c r="G6" s="233"/>
      <c r="H6" s="115"/>
      <c r="I6" s="234" t="s">
        <v>1</v>
      </c>
      <c r="J6" s="235"/>
      <c r="K6" s="235"/>
      <c r="L6" s="235"/>
      <c r="N6" s="36" t="s">
        <v>30</v>
      </c>
    </row>
    <row r="7" spans="1:19" ht="18.75" x14ac:dyDescent="0.3">
      <c r="A7" s="2"/>
      <c r="F7" s="114"/>
      <c r="G7" s="115"/>
      <c r="H7" s="115"/>
      <c r="I7" s="115"/>
      <c r="J7" s="41"/>
      <c r="K7" s="38"/>
      <c r="L7" s="41"/>
      <c r="N7" s="36" t="s">
        <v>33</v>
      </c>
    </row>
    <row r="8" spans="1:19" ht="18.75" x14ac:dyDescent="0.3">
      <c r="A8" s="2"/>
      <c r="N8" s="35" t="s">
        <v>29</v>
      </c>
    </row>
    <row r="9" spans="1:19" s="20" customFormat="1" ht="19.5" thickBot="1" x14ac:dyDescent="0.35">
      <c r="A9" s="236" t="s">
        <v>43</v>
      </c>
      <c r="B9" s="237"/>
      <c r="C9" s="237"/>
      <c r="D9" s="237"/>
      <c r="E9" s="237"/>
      <c r="F9" s="237"/>
      <c r="G9" s="237"/>
      <c r="H9" s="237"/>
      <c r="I9" s="237"/>
      <c r="J9" s="237"/>
      <c r="K9" s="237"/>
      <c r="L9" s="100"/>
      <c r="M9" s="116" t="s">
        <v>44</v>
      </c>
      <c r="N9" s="37" t="s">
        <v>31</v>
      </c>
    </row>
    <row r="10" spans="1:19" s="20" customFormat="1" ht="19.5" thickBot="1" x14ac:dyDescent="0.35">
      <c r="A10" s="18"/>
      <c r="B10" s="19"/>
      <c r="C10" s="51" t="s">
        <v>27</v>
      </c>
      <c r="L10" s="150"/>
      <c r="M10" s="27"/>
      <c r="N10" s="35" t="s">
        <v>32</v>
      </c>
    </row>
    <row r="11" spans="1:19" s="20" customFormat="1" ht="19.5" thickBot="1" x14ac:dyDescent="0.35">
      <c r="A11" s="19"/>
      <c r="B11" s="19"/>
      <c r="C11" s="51" t="s">
        <v>28</v>
      </c>
      <c r="D11" s="21" t="s">
        <v>17</v>
      </c>
      <c r="F11" s="236" t="s">
        <v>8</v>
      </c>
      <c r="G11" s="236"/>
      <c r="H11" s="236"/>
      <c r="I11" s="236"/>
      <c r="J11" s="72"/>
      <c r="K11" s="21" t="s">
        <v>25</v>
      </c>
      <c r="L11" s="150"/>
      <c r="M11" s="29" t="s">
        <v>36</v>
      </c>
      <c r="N11" s="227" t="e">
        <f>'March Activity Tracking'!C37/'March Activity Tracking'!J37</f>
        <v>#DIV/0!</v>
      </c>
      <c r="S11"/>
    </row>
    <row r="12" spans="1:19" s="20" customFormat="1" ht="19.5" thickBot="1" x14ac:dyDescent="0.35">
      <c r="A12" s="58" t="s">
        <v>14</v>
      </c>
      <c r="B12" s="72" t="s">
        <v>15</v>
      </c>
      <c r="C12" s="48" t="s">
        <v>29</v>
      </c>
      <c r="D12" s="3" t="s">
        <v>18</v>
      </c>
      <c r="E12" s="22" t="s">
        <v>19</v>
      </c>
      <c r="F12" s="72" t="s">
        <v>20</v>
      </c>
      <c r="G12" s="22" t="s">
        <v>23</v>
      </c>
      <c r="H12" s="72" t="s">
        <v>24</v>
      </c>
      <c r="I12" s="22" t="s">
        <v>21</v>
      </c>
      <c r="J12" s="72" t="s">
        <v>22</v>
      </c>
      <c r="K12" s="3" t="s">
        <v>7</v>
      </c>
      <c r="L12" s="150"/>
      <c r="M12" s="129" t="s">
        <v>53</v>
      </c>
      <c r="N12" s="228"/>
    </row>
    <row r="13" spans="1:19" s="20" customFormat="1" ht="20.100000000000001" customHeight="1" thickBot="1" x14ac:dyDescent="0.35">
      <c r="A13" s="159" t="s">
        <v>2</v>
      </c>
      <c r="B13" s="131">
        <v>1</v>
      </c>
      <c r="C13" s="147">
        <f>'March Activity Tracking'!J6</f>
        <v>0</v>
      </c>
      <c r="D13" s="185"/>
      <c r="E13" s="135"/>
      <c r="F13" s="146"/>
      <c r="G13" s="135"/>
      <c r="H13" s="146"/>
      <c r="I13" s="135"/>
      <c r="J13" s="146"/>
      <c r="K13" s="147">
        <f>+C13+SUM(E13:J13)</f>
        <v>0</v>
      </c>
      <c r="L13" s="150"/>
      <c r="M13" s="31" t="str">
        <f>IF(ISNA(VLOOKUP(M12,description,2,FALSE)) = TRUE, "Enter a valid account code above", VLOOKUP(M12,description,2,FALSE))</f>
        <v>DACA18A</v>
      </c>
      <c r="N13" s="229"/>
    </row>
    <row r="14" spans="1:19" s="20" customFormat="1" ht="20.100000000000001" customHeight="1" thickBot="1" x14ac:dyDescent="0.35">
      <c r="A14" s="7" t="s">
        <v>3</v>
      </c>
      <c r="B14" s="81">
        <v>2</v>
      </c>
      <c r="C14" s="156">
        <f>'March Activity Tracking'!J7</f>
        <v>0</v>
      </c>
      <c r="D14" s="184"/>
      <c r="E14" s="54"/>
      <c r="F14" s="54"/>
      <c r="G14" s="54"/>
      <c r="H14" s="54"/>
      <c r="I14" s="54"/>
      <c r="J14" s="54"/>
      <c r="K14" s="25">
        <f t="shared" ref="K14:K43" si="0">+C14+SUM(E14:J14)</f>
        <v>0</v>
      </c>
      <c r="L14" s="150"/>
      <c r="M14" s="32"/>
      <c r="N14" s="151"/>
      <c r="R14"/>
    </row>
    <row r="15" spans="1:19" s="20" customFormat="1" ht="20.100000000000001" customHeight="1" x14ac:dyDescent="0.3">
      <c r="A15" s="7" t="s">
        <v>4</v>
      </c>
      <c r="B15" s="81">
        <v>3</v>
      </c>
      <c r="C15" s="156">
        <f>'March Activity Tracking'!J8</f>
        <v>0</v>
      </c>
      <c r="D15" s="184"/>
      <c r="E15" s="54"/>
      <c r="F15" s="54"/>
      <c r="G15" s="54"/>
      <c r="H15" s="54"/>
      <c r="I15" s="54"/>
      <c r="J15" s="54"/>
      <c r="K15" s="25">
        <f t="shared" si="0"/>
        <v>0</v>
      </c>
      <c r="L15" s="150"/>
      <c r="M15" s="29" t="s">
        <v>37</v>
      </c>
      <c r="N15" s="227" t="e">
        <f>'March Activity Tracking'!D37/'March Activity Tracking'!J37</f>
        <v>#DIV/0!</v>
      </c>
    </row>
    <row r="16" spans="1:19" s="20" customFormat="1" ht="20.100000000000001" customHeight="1" x14ac:dyDescent="0.3">
      <c r="A16" s="7" t="s">
        <v>5</v>
      </c>
      <c r="B16" s="81">
        <v>4</v>
      </c>
      <c r="C16" s="156">
        <f>'March Activity Tracking'!J9</f>
        <v>0</v>
      </c>
      <c r="D16" s="184"/>
      <c r="E16" s="54"/>
      <c r="F16" s="54"/>
      <c r="G16" s="54"/>
      <c r="H16" s="54"/>
      <c r="I16" s="54"/>
      <c r="J16" s="54"/>
      <c r="K16" s="25">
        <f t="shared" si="0"/>
        <v>0</v>
      </c>
      <c r="L16" s="150"/>
      <c r="M16" s="129" t="s">
        <v>54</v>
      </c>
      <c r="N16" s="228"/>
    </row>
    <row r="17" spans="1:20" s="20" customFormat="1" ht="20.100000000000001" customHeight="1" thickBot="1" x14ac:dyDescent="0.35">
      <c r="A17" s="7" t="s">
        <v>16</v>
      </c>
      <c r="B17" s="81">
        <v>5</v>
      </c>
      <c r="C17" s="156">
        <f>'March Activity Tracking'!J10</f>
        <v>0</v>
      </c>
      <c r="D17" s="184"/>
      <c r="E17" s="23"/>
      <c r="F17" s="23"/>
      <c r="G17" s="23"/>
      <c r="H17" s="23"/>
      <c r="I17" s="23"/>
      <c r="J17" s="23"/>
      <c r="K17" s="25">
        <f t="shared" si="0"/>
        <v>0</v>
      </c>
      <c r="L17" s="150"/>
      <c r="M17" s="31" t="str">
        <f>IF(ISNA(VLOOKUP(M16,description,2,FALSE)) = TRUE, "Enter a valid account code above", VLOOKUP(M16,description,2,FALSE))</f>
        <v>DACA4027</v>
      </c>
      <c r="N17" s="229"/>
    </row>
    <row r="18" spans="1:20" s="20" customFormat="1" ht="20.100000000000001" customHeight="1" thickBot="1" x14ac:dyDescent="0.35">
      <c r="A18" s="7" t="s">
        <v>6</v>
      </c>
      <c r="B18" s="81">
        <v>6</v>
      </c>
      <c r="C18" s="156">
        <f>'March Activity Tracking'!J11</f>
        <v>0</v>
      </c>
      <c r="D18" s="24">
        <f>SUM(C13:C18)</f>
        <v>0</v>
      </c>
      <c r="E18" s="23"/>
      <c r="F18" s="23"/>
      <c r="G18" s="23"/>
      <c r="H18" s="23"/>
      <c r="I18" s="23"/>
      <c r="J18" s="23"/>
      <c r="K18" s="25">
        <f t="shared" si="0"/>
        <v>0</v>
      </c>
      <c r="L18" s="150"/>
      <c r="M18" s="33"/>
      <c r="N18" s="152"/>
    </row>
    <row r="19" spans="1:20" s="20" customFormat="1" ht="20.100000000000001" customHeight="1" x14ac:dyDescent="0.3">
      <c r="A19" s="131" t="s">
        <v>2</v>
      </c>
      <c r="B19" s="158">
        <v>7</v>
      </c>
      <c r="C19" s="147">
        <f>'March Activity Tracking'!J12</f>
        <v>0</v>
      </c>
      <c r="D19" s="145"/>
      <c r="E19" s="135"/>
      <c r="F19" s="146"/>
      <c r="G19" s="135"/>
      <c r="H19" s="146"/>
      <c r="I19" s="135"/>
      <c r="J19" s="146"/>
      <c r="K19" s="147">
        <f t="shared" si="0"/>
        <v>0</v>
      </c>
      <c r="L19" s="150"/>
      <c r="M19" s="29" t="s">
        <v>38</v>
      </c>
      <c r="N19" s="227" t="e">
        <f>'March Activity Tracking'!E37/'March Activity Tracking'!J37</f>
        <v>#DIV/0!</v>
      </c>
      <c r="Q19"/>
      <c r="T19"/>
    </row>
    <row r="20" spans="1:20" s="20" customFormat="1" ht="20.100000000000001" customHeight="1" x14ac:dyDescent="0.3">
      <c r="A20" s="131" t="s">
        <v>2</v>
      </c>
      <c r="B20" s="158">
        <v>8</v>
      </c>
      <c r="C20" s="147">
        <f>'March Activity Tracking'!J13</f>
        <v>0</v>
      </c>
      <c r="D20" s="145"/>
      <c r="E20" s="135"/>
      <c r="F20" s="146"/>
      <c r="G20" s="135"/>
      <c r="H20" s="146"/>
      <c r="I20" s="135"/>
      <c r="J20" s="146"/>
      <c r="K20" s="147">
        <f>+C20+SUM(E20:J20)</f>
        <v>0</v>
      </c>
      <c r="L20" s="150"/>
      <c r="M20" s="128" t="s">
        <v>55</v>
      </c>
      <c r="N20" s="228"/>
    </row>
    <row r="21" spans="1:20" s="20" customFormat="1" ht="20.100000000000001" customHeight="1" thickBot="1" x14ac:dyDescent="0.35">
      <c r="A21" s="7" t="s">
        <v>3</v>
      </c>
      <c r="B21" s="81">
        <v>9</v>
      </c>
      <c r="C21" s="156">
        <f>'March Activity Tracking'!J14</f>
        <v>0</v>
      </c>
      <c r="D21" s="52"/>
      <c r="E21" s="23"/>
      <c r="F21" s="23"/>
      <c r="G21" s="23"/>
      <c r="H21" s="23"/>
      <c r="I21" s="23"/>
      <c r="J21" s="23"/>
      <c r="K21" s="25">
        <f t="shared" si="0"/>
        <v>0</v>
      </c>
      <c r="L21" s="150"/>
      <c r="M21" s="31" t="str">
        <f>IF(ISNA(VLOOKUP(M20,description,2,FALSE)) = TRUE, "Enter a valid account code above", VLOOKUP(M20,description,2,FALSE))</f>
        <v>DACA4010</v>
      </c>
      <c r="N21" s="229"/>
    </row>
    <row r="22" spans="1:20" s="20" customFormat="1" ht="20.100000000000001" customHeight="1" thickBot="1" x14ac:dyDescent="0.35">
      <c r="A22" s="7" t="s">
        <v>4</v>
      </c>
      <c r="B22" s="81">
        <v>10</v>
      </c>
      <c r="C22" s="156">
        <f>'March Activity Tracking'!J15</f>
        <v>0</v>
      </c>
      <c r="D22" s="52"/>
      <c r="E22" s="23"/>
      <c r="F22" s="23"/>
      <c r="G22" s="23"/>
      <c r="H22" s="23"/>
      <c r="I22" s="23"/>
      <c r="J22" s="23"/>
      <c r="K22" s="25">
        <f t="shared" si="0"/>
        <v>0</v>
      </c>
      <c r="L22" s="150"/>
      <c r="M22" s="45"/>
      <c r="N22" s="152"/>
    </row>
    <row r="23" spans="1:20" s="20" customFormat="1" ht="20.100000000000001" customHeight="1" x14ac:dyDescent="0.3">
      <c r="A23" s="8" t="s">
        <v>5</v>
      </c>
      <c r="B23" s="81">
        <v>11</v>
      </c>
      <c r="C23" s="156">
        <f>'March Activity Tracking'!J16</f>
        <v>0</v>
      </c>
      <c r="D23" s="53"/>
      <c r="E23" s="23"/>
      <c r="F23" s="23"/>
      <c r="G23" s="23"/>
      <c r="H23" s="23"/>
      <c r="I23" s="23"/>
      <c r="J23" s="23"/>
      <c r="K23" s="25">
        <f t="shared" si="0"/>
        <v>0</v>
      </c>
      <c r="L23" s="150"/>
      <c r="M23" s="29" t="s">
        <v>39</v>
      </c>
      <c r="N23" s="227" t="e">
        <f>'March Activity Tracking'!H37/'March Activity Tracking'!J37</f>
        <v>#DIV/0!</v>
      </c>
    </row>
    <row r="24" spans="1:20" s="20" customFormat="1" ht="20.100000000000001" customHeight="1" x14ac:dyDescent="0.3">
      <c r="A24" s="7" t="s">
        <v>16</v>
      </c>
      <c r="B24" s="81">
        <v>12</v>
      </c>
      <c r="C24" s="156">
        <f>'March Activity Tracking'!J17</f>
        <v>0</v>
      </c>
      <c r="D24" s="52"/>
      <c r="E24" s="23"/>
      <c r="F24" s="23"/>
      <c r="G24" s="23"/>
      <c r="H24" s="23"/>
      <c r="I24" s="23"/>
      <c r="J24" s="23"/>
      <c r="K24" s="25">
        <f t="shared" si="0"/>
        <v>0</v>
      </c>
      <c r="L24" s="150"/>
      <c r="M24" s="128" t="s">
        <v>73</v>
      </c>
      <c r="N24" s="228"/>
    </row>
    <row r="25" spans="1:20" s="20" customFormat="1" ht="20.100000000000001" customHeight="1" thickBot="1" x14ac:dyDescent="0.35">
      <c r="A25" s="7" t="s">
        <v>6</v>
      </c>
      <c r="B25" s="81">
        <v>13</v>
      </c>
      <c r="C25" s="156">
        <f>'March Activity Tracking'!J18</f>
        <v>0</v>
      </c>
      <c r="D25" s="24">
        <f>SUM(C19:C25)</f>
        <v>0</v>
      </c>
      <c r="E25" s="23"/>
      <c r="F25" s="23"/>
      <c r="G25" s="23"/>
      <c r="H25" s="23"/>
      <c r="I25" s="23"/>
      <c r="J25" s="23"/>
      <c r="K25" s="25">
        <f t="shared" si="0"/>
        <v>0</v>
      </c>
      <c r="L25" s="150"/>
      <c r="M25" s="31" t="str">
        <f>IF(ISNA(VLOOKUP(M24,description,2,FALSE)) = TRUE, "Enter a valid account code above", VLOOKUP(M24,description,2,FALSE))</f>
        <v>DACA4048</v>
      </c>
      <c r="N25" s="229"/>
    </row>
    <row r="26" spans="1:20" s="20" customFormat="1" ht="20.100000000000001" customHeight="1" thickBot="1" x14ac:dyDescent="0.35">
      <c r="A26" s="131" t="s">
        <v>2</v>
      </c>
      <c r="B26" s="158">
        <v>14</v>
      </c>
      <c r="C26" s="147">
        <f>'March Activity Tracking'!J19</f>
        <v>0</v>
      </c>
      <c r="D26" s="145"/>
      <c r="E26" s="135"/>
      <c r="F26" s="146"/>
      <c r="G26" s="135"/>
      <c r="H26" s="146"/>
      <c r="I26" s="135"/>
      <c r="J26" s="146"/>
      <c r="K26" s="147">
        <f t="shared" si="0"/>
        <v>0</v>
      </c>
      <c r="L26" s="150"/>
      <c r="M26" s="45"/>
      <c r="N26" s="152"/>
    </row>
    <row r="27" spans="1:20" s="20" customFormat="1" ht="20.100000000000001" customHeight="1" x14ac:dyDescent="0.3">
      <c r="A27" s="131" t="s">
        <v>2</v>
      </c>
      <c r="B27" s="158">
        <v>15</v>
      </c>
      <c r="C27" s="147">
        <f>'March Activity Tracking'!J20</f>
        <v>0</v>
      </c>
      <c r="D27" s="145"/>
      <c r="E27" s="135"/>
      <c r="F27" s="146"/>
      <c r="G27" s="135"/>
      <c r="H27" s="146"/>
      <c r="I27" s="135"/>
      <c r="J27" s="146"/>
      <c r="K27" s="147">
        <f t="shared" si="0"/>
        <v>0</v>
      </c>
      <c r="L27" s="150"/>
      <c r="M27" s="29" t="s">
        <v>40</v>
      </c>
      <c r="N27" s="227" t="e">
        <f>'March Activity Tracking'!I37/'March Activity Tracking'!J37</f>
        <v>#DIV/0!</v>
      </c>
    </row>
    <row r="28" spans="1:20" s="20" customFormat="1" ht="20.100000000000001" customHeight="1" x14ac:dyDescent="0.3">
      <c r="A28" s="7" t="s">
        <v>3</v>
      </c>
      <c r="B28" s="81">
        <v>16</v>
      </c>
      <c r="C28" s="156">
        <f>'March Activity Tracking'!J21</f>
        <v>0</v>
      </c>
      <c r="D28" s="52"/>
      <c r="E28" s="23"/>
      <c r="F28" s="23"/>
      <c r="G28" s="23"/>
      <c r="H28" s="23"/>
      <c r="I28" s="23"/>
      <c r="J28" s="23"/>
      <c r="K28" s="25">
        <f t="shared" si="0"/>
        <v>0</v>
      </c>
      <c r="L28" s="150"/>
      <c r="M28" s="128" t="s">
        <v>99</v>
      </c>
      <c r="N28" s="228"/>
    </row>
    <row r="29" spans="1:20" s="20" customFormat="1" ht="20.100000000000001" customHeight="1" thickBot="1" x14ac:dyDescent="0.35">
      <c r="A29" s="7" t="s">
        <v>4</v>
      </c>
      <c r="B29" s="81">
        <v>17</v>
      </c>
      <c r="C29" s="156">
        <f>'March Activity Tracking'!J22</f>
        <v>0</v>
      </c>
      <c r="D29" s="52"/>
      <c r="E29" s="23"/>
      <c r="F29" s="23"/>
      <c r="G29" s="23"/>
      <c r="H29" s="23"/>
      <c r="I29" s="23"/>
      <c r="J29" s="23"/>
      <c r="K29" s="25">
        <f t="shared" si="0"/>
        <v>0</v>
      </c>
      <c r="L29" s="150"/>
      <c r="M29" s="31" t="s">
        <v>98</v>
      </c>
      <c r="N29" s="229"/>
    </row>
    <row r="30" spans="1:20" s="20" customFormat="1" ht="20.100000000000001" customHeight="1" x14ac:dyDescent="0.3">
      <c r="A30" s="7" t="s">
        <v>5</v>
      </c>
      <c r="B30" s="81">
        <v>18</v>
      </c>
      <c r="C30" s="156">
        <f>'March Activity Tracking'!J23</f>
        <v>0</v>
      </c>
      <c r="D30" s="52"/>
      <c r="E30" s="23"/>
      <c r="F30" s="23"/>
      <c r="G30" s="23"/>
      <c r="H30" s="23"/>
      <c r="I30" s="23"/>
      <c r="J30" s="23"/>
      <c r="K30" s="25">
        <f t="shared" si="0"/>
        <v>0</v>
      </c>
      <c r="L30" s="150"/>
      <c r="M30" s="45"/>
      <c r="N30" s="44"/>
    </row>
    <row r="31" spans="1:20" s="20" customFormat="1" ht="20.100000000000001" customHeight="1" thickBot="1" x14ac:dyDescent="0.35">
      <c r="A31" s="7" t="s">
        <v>16</v>
      </c>
      <c r="B31" s="81">
        <v>19</v>
      </c>
      <c r="C31" s="156">
        <f>'March Activity Tracking'!J24</f>
        <v>0</v>
      </c>
      <c r="D31" s="52"/>
      <c r="E31" s="23"/>
      <c r="F31" s="23"/>
      <c r="G31" s="23"/>
      <c r="H31" s="23"/>
      <c r="I31" s="23"/>
      <c r="J31" s="23"/>
      <c r="K31" s="25">
        <f t="shared" si="0"/>
        <v>0</v>
      </c>
      <c r="L31" s="150"/>
      <c r="M31" s="44" t="s">
        <v>34</v>
      </c>
      <c r="N31" s="127" t="e">
        <f>SUM(N11:N29)</f>
        <v>#DIV/0!</v>
      </c>
    </row>
    <row r="32" spans="1:20" s="20" customFormat="1" ht="20.100000000000001" customHeight="1" thickTop="1" x14ac:dyDescent="0.3">
      <c r="A32" s="7" t="s">
        <v>6</v>
      </c>
      <c r="B32" s="81">
        <v>20</v>
      </c>
      <c r="C32" s="156">
        <f>'March Activity Tracking'!J25</f>
        <v>0</v>
      </c>
      <c r="D32" s="24">
        <f>SUM(C26:C32)</f>
        <v>0</v>
      </c>
      <c r="E32" s="23"/>
      <c r="F32" s="23"/>
      <c r="G32" s="23"/>
      <c r="H32" s="23"/>
      <c r="I32" s="23"/>
      <c r="J32" s="23"/>
      <c r="K32" s="25">
        <f t="shared" si="0"/>
        <v>0</v>
      </c>
      <c r="L32" s="150"/>
      <c r="M32" s="44"/>
      <c r="N32" s="95"/>
    </row>
    <row r="33" spans="1:14" s="20" customFormat="1" ht="20.100000000000001" customHeight="1" x14ac:dyDescent="0.25">
      <c r="A33" s="131" t="s">
        <v>2</v>
      </c>
      <c r="B33" s="158">
        <v>21</v>
      </c>
      <c r="C33" s="147">
        <f>'March Activity Tracking'!J26</f>
        <v>0</v>
      </c>
      <c r="D33" s="145"/>
      <c r="E33" s="135"/>
      <c r="F33" s="146"/>
      <c r="G33" s="135"/>
      <c r="H33" s="146"/>
      <c r="I33" s="135"/>
      <c r="J33" s="146"/>
      <c r="K33" s="147">
        <f t="shared" si="0"/>
        <v>0</v>
      </c>
      <c r="L33" s="150"/>
    </row>
    <row r="34" spans="1:14" s="20" customFormat="1" ht="20.100000000000001" customHeight="1" x14ac:dyDescent="0.25">
      <c r="A34" s="131" t="s">
        <v>2</v>
      </c>
      <c r="B34" s="158">
        <v>22</v>
      </c>
      <c r="C34" s="147">
        <f>'March Activity Tracking'!J27</f>
        <v>0</v>
      </c>
      <c r="D34" s="145"/>
      <c r="E34" s="135"/>
      <c r="F34" s="146"/>
      <c r="G34" s="135"/>
      <c r="H34" s="146"/>
      <c r="I34" s="135"/>
      <c r="J34" s="146"/>
      <c r="K34" s="147">
        <f t="shared" si="0"/>
        <v>0</v>
      </c>
      <c r="L34" s="150"/>
    </row>
    <row r="35" spans="1:14" s="20" customFormat="1" ht="20.100000000000001" customHeight="1" x14ac:dyDescent="0.25">
      <c r="A35" s="7" t="s">
        <v>3</v>
      </c>
      <c r="B35" s="81">
        <v>23</v>
      </c>
      <c r="C35" s="156">
        <f>'March Activity Tracking'!J28</f>
        <v>0</v>
      </c>
      <c r="D35" s="52"/>
      <c r="E35" s="23"/>
      <c r="F35" s="23"/>
      <c r="G35" s="23"/>
      <c r="H35" s="23"/>
      <c r="I35" s="23"/>
      <c r="J35" s="23"/>
      <c r="K35" s="25">
        <f t="shared" si="0"/>
        <v>0</v>
      </c>
      <c r="L35" s="150"/>
      <c r="M35" s="238" t="s">
        <v>35</v>
      </c>
      <c r="N35" s="238"/>
    </row>
    <row r="36" spans="1:14" s="20" customFormat="1" ht="20.100000000000001" customHeight="1" x14ac:dyDescent="0.25">
      <c r="A36" s="7" t="s">
        <v>4</v>
      </c>
      <c r="B36" s="81">
        <v>24</v>
      </c>
      <c r="C36" s="156">
        <f>'March Activity Tracking'!J29</f>
        <v>0</v>
      </c>
      <c r="D36" s="52"/>
      <c r="E36" s="23"/>
      <c r="F36" s="23"/>
      <c r="G36" s="23"/>
      <c r="H36" s="23"/>
      <c r="I36" s="23"/>
      <c r="J36" s="23"/>
      <c r="K36" s="25">
        <f t="shared" si="0"/>
        <v>0</v>
      </c>
      <c r="L36" s="150"/>
      <c r="M36" s="238"/>
      <c r="N36" s="238"/>
    </row>
    <row r="37" spans="1:14" s="20" customFormat="1" ht="20.100000000000001" customHeight="1" x14ac:dyDescent="0.25">
      <c r="A37" s="7" t="s">
        <v>5</v>
      </c>
      <c r="B37" s="81">
        <v>25</v>
      </c>
      <c r="C37" s="156">
        <f>'March Activity Tracking'!J30</f>
        <v>0</v>
      </c>
      <c r="D37" s="52"/>
      <c r="E37" s="23"/>
      <c r="F37" s="23"/>
      <c r="G37" s="23"/>
      <c r="H37" s="23"/>
      <c r="I37" s="23"/>
      <c r="J37" s="23"/>
      <c r="K37" s="25">
        <f t="shared" si="0"/>
        <v>0</v>
      </c>
      <c r="L37" s="150"/>
      <c r="M37" s="15"/>
      <c r="N37" s="15"/>
    </row>
    <row r="38" spans="1:14" s="20" customFormat="1" ht="20.100000000000001" customHeight="1" thickBot="1" x14ac:dyDescent="0.3">
      <c r="A38" s="7" t="s">
        <v>16</v>
      </c>
      <c r="B38" s="81">
        <v>26</v>
      </c>
      <c r="C38" s="156">
        <f>'March Activity Tracking'!J31</f>
        <v>0</v>
      </c>
      <c r="D38" s="52"/>
      <c r="E38" s="23"/>
      <c r="F38" s="23"/>
      <c r="G38" s="23"/>
      <c r="H38" s="23"/>
      <c r="I38" s="23"/>
      <c r="J38" s="23"/>
      <c r="K38" s="25">
        <f t="shared" si="0"/>
        <v>0</v>
      </c>
      <c r="L38" s="150"/>
      <c r="M38" s="218"/>
      <c r="N38" s="218"/>
    </row>
    <row r="39" spans="1:14" s="20" customFormat="1" ht="20.100000000000001" customHeight="1" thickBot="1" x14ac:dyDescent="0.3">
      <c r="A39" s="7" t="s">
        <v>6</v>
      </c>
      <c r="B39" s="81">
        <v>27</v>
      </c>
      <c r="C39" s="156">
        <f>'March Activity Tracking'!J32</f>
        <v>0</v>
      </c>
      <c r="D39" s="24">
        <f>SUM(C33:C39)</f>
        <v>0</v>
      </c>
      <c r="E39" s="23"/>
      <c r="F39" s="23"/>
      <c r="G39" s="23"/>
      <c r="H39" s="23"/>
      <c r="I39" s="23"/>
      <c r="J39" s="23"/>
      <c r="K39" s="25">
        <f t="shared" si="0"/>
        <v>0</v>
      </c>
      <c r="L39" s="150"/>
      <c r="M39" s="219"/>
      <c r="N39" s="219"/>
    </row>
    <row r="40" spans="1:14" s="20" customFormat="1" ht="20.100000000000001" customHeight="1" x14ac:dyDescent="0.25">
      <c r="A40" s="131" t="s">
        <v>2</v>
      </c>
      <c r="B40" s="158">
        <v>28</v>
      </c>
      <c r="C40" s="147">
        <f>'March Activity Tracking'!J33</f>
        <v>0</v>
      </c>
      <c r="D40" s="145"/>
      <c r="E40" s="135"/>
      <c r="F40" s="146"/>
      <c r="G40" s="135"/>
      <c r="H40" s="146"/>
      <c r="I40" s="135"/>
      <c r="J40" s="146"/>
      <c r="K40" s="147">
        <f t="shared" si="0"/>
        <v>0</v>
      </c>
      <c r="L40" s="150"/>
      <c r="M40" s="15"/>
      <c r="N40" s="15"/>
    </row>
    <row r="41" spans="1:14" s="20" customFormat="1" ht="20.100000000000001" customHeight="1" x14ac:dyDescent="0.25">
      <c r="A41" s="131" t="s">
        <v>2</v>
      </c>
      <c r="B41" s="158">
        <v>29</v>
      </c>
      <c r="C41" s="147">
        <f>'March Activity Tracking'!J34</f>
        <v>0</v>
      </c>
      <c r="D41" s="145"/>
      <c r="E41" s="135"/>
      <c r="F41" s="146"/>
      <c r="G41" s="135"/>
      <c r="H41" s="146"/>
      <c r="I41" s="135"/>
      <c r="J41" s="146"/>
      <c r="K41" s="147">
        <f t="shared" si="0"/>
        <v>0</v>
      </c>
      <c r="L41" s="150"/>
      <c r="M41" s="15"/>
      <c r="N41" s="15"/>
    </row>
    <row r="42" spans="1:14" s="20" customFormat="1" ht="20.100000000000001" customHeight="1" x14ac:dyDescent="0.25">
      <c r="A42" s="7" t="s">
        <v>3</v>
      </c>
      <c r="B42" s="81">
        <v>30</v>
      </c>
      <c r="C42" s="156">
        <f>'March Activity Tracking'!J35</f>
        <v>0</v>
      </c>
      <c r="D42" s="52"/>
      <c r="E42" s="23"/>
      <c r="F42" s="23"/>
      <c r="G42" s="23"/>
      <c r="H42" s="23"/>
      <c r="I42" s="23"/>
      <c r="J42" s="23"/>
      <c r="K42" s="25">
        <f t="shared" si="0"/>
        <v>0</v>
      </c>
      <c r="L42" s="150"/>
      <c r="M42" s="15"/>
      <c r="N42" s="15"/>
    </row>
    <row r="43" spans="1:14" s="20" customFormat="1" ht="20.100000000000001" customHeight="1" x14ac:dyDescent="0.3">
      <c r="A43" s="7" t="s">
        <v>4</v>
      </c>
      <c r="B43" s="81">
        <v>31</v>
      </c>
      <c r="C43" s="156">
        <f>'March Activity Tracking'!J36</f>
        <v>0</v>
      </c>
      <c r="D43" s="24">
        <f>SUM(C40:C43)</f>
        <v>0</v>
      </c>
      <c r="E43" s="23"/>
      <c r="F43" s="23"/>
      <c r="G43" s="23"/>
      <c r="H43" s="23"/>
      <c r="I43" s="23"/>
      <c r="J43" s="23"/>
      <c r="K43" s="25">
        <f t="shared" si="0"/>
        <v>0</v>
      </c>
      <c r="L43" s="150"/>
      <c r="M43" s="109"/>
      <c r="N43" s="109"/>
    </row>
    <row r="44" spans="1:14" s="20" customFormat="1" ht="20.100000000000001" customHeight="1" thickBot="1" x14ac:dyDescent="0.3">
      <c r="A44" s="19"/>
      <c r="B44" s="19"/>
      <c r="C44" s="26">
        <f>SUM(C13:C43)</f>
        <v>0</v>
      </c>
      <c r="D44" s="28"/>
      <c r="E44" s="26">
        <f t="shared" ref="E44:J44" si="1">SUM(E13:E43)</f>
        <v>0</v>
      </c>
      <c r="F44" s="26">
        <f t="shared" si="1"/>
        <v>0</v>
      </c>
      <c r="G44" s="26">
        <f t="shared" si="1"/>
        <v>0</v>
      </c>
      <c r="H44" s="26">
        <f t="shared" si="1"/>
        <v>0</v>
      </c>
      <c r="I44" s="26">
        <f t="shared" si="1"/>
        <v>0</v>
      </c>
      <c r="J44" s="26">
        <f t="shared" si="1"/>
        <v>0</v>
      </c>
      <c r="K44" s="26"/>
      <c r="L44" s="150"/>
      <c r="M44" s="15" t="s">
        <v>45</v>
      </c>
      <c r="N44" s="15">
        <f>SUM(C44,E44,F44,G44,H44,I44,J44)</f>
        <v>0</v>
      </c>
    </row>
    <row r="45" spans="1:14" s="20" customFormat="1" ht="20.100000000000001" customHeight="1" thickTop="1" x14ac:dyDescent="0.25">
      <c r="A45" s="19"/>
      <c r="B45" s="19"/>
      <c r="C45" s="19"/>
      <c r="D45" s="15"/>
      <c r="E45" s="15"/>
      <c r="F45" s="15"/>
      <c r="G45" s="15"/>
      <c r="H45" s="15"/>
      <c r="I45" s="15"/>
      <c r="J45" s="15"/>
      <c r="K45" s="15"/>
      <c r="M45" s="15"/>
      <c r="N45" s="15"/>
    </row>
    <row r="46" spans="1:14" s="20" customFormat="1" ht="58.9" customHeight="1" x14ac:dyDescent="0.3">
      <c r="A46" s="220" t="s">
        <v>41</v>
      </c>
      <c r="B46" s="220"/>
      <c r="C46" s="220"/>
      <c r="D46" s="220"/>
      <c r="E46" s="220"/>
      <c r="F46" s="220"/>
      <c r="G46" s="220"/>
      <c r="H46" s="220"/>
      <c r="I46" s="220"/>
      <c r="J46" s="220"/>
      <c r="K46" s="220"/>
      <c r="L46" s="220"/>
      <c r="M46" s="220"/>
      <c r="N46" s="220"/>
    </row>
    <row r="47" spans="1:14" s="20" customFormat="1" ht="20.100000000000001" customHeight="1" x14ac:dyDescent="0.25">
      <c r="A47" s="2"/>
      <c r="B47" s="73"/>
      <c r="C47" s="73"/>
      <c r="D47" s="12"/>
      <c r="E47" s="12"/>
      <c r="F47" s="12"/>
      <c r="G47" s="12"/>
      <c r="H47" s="12"/>
      <c r="I47" s="12"/>
      <c r="J47" s="12"/>
      <c r="K47" s="12"/>
      <c r="L47" s="87"/>
      <c r="M47" s="108"/>
      <c r="N47" s="108"/>
    </row>
    <row r="48" spans="1:14" s="20" customFormat="1" ht="20.100000000000001" customHeight="1" thickBot="1" x14ac:dyDescent="0.35">
      <c r="A48" s="2"/>
      <c r="B48" s="40"/>
      <c r="C48" s="73"/>
      <c r="D48" s="12"/>
      <c r="E48" s="40"/>
      <c r="F48" s="12"/>
      <c r="G48" s="12"/>
      <c r="H48" s="38"/>
      <c r="I48" s="38"/>
      <c r="J48" s="38"/>
      <c r="K48" s="38"/>
      <c r="L48" s="105"/>
      <c r="M48" s="106"/>
      <c r="N48" s="15"/>
    </row>
    <row r="49" spans="1:14" ht="18.600000000000001" customHeight="1" thickTop="1" x14ac:dyDescent="0.25">
      <c r="A49" s="225" t="s">
        <v>13</v>
      </c>
      <c r="B49" s="226"/>
      <c r="C49" s="226"/>
      <c r="D49" s="226"/>
      <c r="E49" s="226"/>
      <c r="F49" s="226"/>
      <c r="G49" s="226"/>
      <c r="H49" s="226"/>
      <c r="K49" s="83" t="s">
        <v>9</v>
      </c>
      <c r="L49" s="38"/>
      <c r="M49" s="87"/>
      <c r="N49" s="87"/>
    </row>
    <row r="50" spans="1:14" x14ac:dyDescent="0.25">
      <c r="A50" s="2"/>
      <c r="L50" s="41"/>
    </row>
    <row r="51" spans="1:14" ht="15.75" customHeight="1" x14ac:dyDescent="0.25">
      <c r="A51" s="85" t="s">
        <v>57</v>
      </c>
      <c r="B51" s="85"/>
      <c r="C51" s="85"/>
      <c r="D51" s="85"/>
      <c r="E51" s="85"/>
      <c r="F51" s="85"/>
      <c r="G51" s="85"/>
      <c r="H51" s="85"/>
      <c r="I51" s="85"/>
      <c r="J51" s="85"/>
      <c r="K51" s="85"/>
      <c r="M51" s="12"/>
    </row>
    <row r="52" spans="1:14" ht="15.75" customHeight="1" thickBot="1" x14ac:dyDescent="0.3">
      <c r="A52" s="2"/>
      <c r="L52" s="85"/>
      <c r="M52" s="12"/>
    </row>
    <row r="53" spans="1:14" ht="36" customHeight="1" thickBot="1" x14ac:dyDescent="0.3">
      <c r="A53" s="221" t="s">
        <v>26</v>
      </c>
      <c r="B53" s="222"/>
      <c r="C53" s="222"/>
      <c r="D53" s="222"/>
      <c r="E53" s="222"/>
      <c r="F53" s="222"/>
      <c r="G53" s="222"/>
      <c r="H53" s="222"/>
      <c r="I53" s="222"/>
      <c r="J53" s="222"/>
      <c r="K53" s="222"/>
      <c r="L53" s="222"/>
      <c r="M53" s="222"/>
      <c r="N53" s="223"/>
    </row>
    <row r="54" spans="1:14" x14ac:dyDescent="0.25">
      <c r="A54" s="2"/>
      <c r="L54" s="104"/>
      <c r="M54" s="39"/>
      <c r="N54" s="38"/>
    </row>
    <row r="55" spans="1:14" x14ac:dyDescent="0.25">
      <c r="A55" s="2"/>
      <c r="M55" s="41"/>
      <c r="N55" s="41"/>
    </row>
    <row r="56" spans="1:14" x14ac:dyDescent="0.25">
      <c r="A56" s="2"/>
    </row>
    <row r="57" spans="1:14" ht="17.25" customHeight="1" x14ac:dyDescent="0.25">
      <c r="A57" s="2"/>
      <c r="M57" s="85"/>
      <c r="N57" s="85"/>
    </row>
    <row r="58" spans="1:14" x14ac:dyDescent="0.25">
      <c r="A58" s="2"/>
    </row>
    <row r="59" spans="1:14" ht="31.5" customHeight="1" x14ac:dyDescent="0.25">
      <c r="A59" s="2"/>
      <c r="M59" s="104"/>
      <c r="N59" s="104"/>
    </row>
    <row r="60" spans="1:14" x14ac:dyDescent="0.25">
      <c r="A60" s="2"/>
    </row>
    <row r="61" spans="1:14" x14ac:dyDescent="0.25">
      <c r="A61" s="2"/>
    </row>
    <row r="62" spans="1:14" x14ac:dyDescent="0.25">
      <c r="A62" s="2"/>
    </row>
    <row r="63" spans="1:14" x14ac:dyDescent="0.25">
      <c r="A63" s="2"/>
    </row>
    <row r="64" spans="1: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84" spans="1:3" x14ac:dyDescent="0.25">
      <c r="C84" s="9">
        <v>24</v>
      </c>
    </row>
    <row r="86" spans="1:3" x14ac:dyDescent="0.25">
      <c r="A86" s="42"/>
    </row>
    <row r="87" spans="1:3" x14ac:dyDescent="0.25">
      <c r="A87" s="43">
        <v>0</v>
      </c>
      <c r="C87" s="73">
        <v>0.01</v>
      </c>
    </row>
    <row r="88" spans="1:3" x14ac:dyDescent="0.25">
      <c r="A88" s="43">
        <v>0.25</v>
      </c>
      <c r="C88" s="73">
        <v>0.02</v>
      </c>
    </row>
    <row r="89" spans="1:3" x14ac:dyDescent="0.25">
      <c r="A89" s="43">
        <v>0.5</v>
      </c>
      <c r="C89" s="73">
        <v>0.03</v>
      </c>
    </row>
    <row r="90" spans="1:3" x14ac:dyDescent="0.25">
      <c r="A90" s="43">
        <v>0.75</v>
      </c>
      <c r="C90" s="73">
        <v>0.04</v>
      </c>
    </row>
    <row r="91" spans="1:3" x14ac:dyDescent="0.25">
      <c r="A91" s="43">
        <v>1</v>
      </c>
      <c r="C91" s="73">
        <v>0.05</v>
      </c>
    </row>
    <row r="92" spans="1:3" x14ac:dyDescent="0.25">
      <c r="A92" s="43">
        <v>1.25</v>
      </c>
      <c r="C92" s="73">
        <v>0.06</v>
      </c>
    </row>
    <row r="93" spans="1:3" x14ac:dyDescent="0.25">
      <c r="A93" s="43">
        <v>1.5</v>
      </c>
      <c r="C93" s="73">
        <v>7.0000000000000007E-2</v>
      </c>
    </row>
    <row r="94" spans="1:3" x14ac:dyDescent="0.25">
      <c r="A94" s="43">
        <v>1.75</v>
      </c>
      <c r="C94" s="73">
        <v>0.08</v>
      </c>
    </row>
    <row r="95" spans="1:3" x14ac:dyDescent="0.25">
      <c r="A95" s="43">
        <v>2</v>
      </c>
      <c r="C95" s="73">
        <v>0.09</v>
      </c>
    </row>
    <row r="96" spans="1:3" x14ac:dyDescent="0.25">
      <c r="A96" s="43">
        <v>2.25</v>
      </c>
      <c r="C96" s="73">
        <v>0.1</v>
      </c>
    </row>
    <row r="97" spans="1:3" x14ac:dyDescent="0.25">
      <c r="A97" s="43">
        <v>2.5</v>
      </c>
      <c r="C97" s="73">
        <v>0.11</v>
      </c>
    </row>
    <row r="98" spans="1:3" x14ac:dyDescent="0.25">
      <c r="A98" s="43">
        <v>2.75</v>
      </c>
      <c r="C98" s="73">
        <v>0.12</v>
      </c>
    </row>
    <row r="99" spans="1:3" x14ac:dyDescent="0.25">
      <c r="A99" s="43">
        <v>3</v>
      </c>
      <c r="C99" s="73">
        <v>0.13</v>
      </c>
    </row>
    <row r="100" spans="1:3" x14ac:dyDescent="0.25">
      <c r="A100" s="43">
        <v>3.25</v>
      </c>
      <c r="C100" s="73">
        <v>0.14000000000000001</v>
      </c>
    </row>
    <row r="101" spans="1:3" x14ac:dyDescent="0.25">
      <c r="A101" s="43">
        <v>3.5</v>
      </c>
      <c r="C101" s="73">
        <v>0.15</v>
      </c>
    </row>
    <row r="102" spans="1:3" x14ac:dyDescent="0.25">
      <c r="A102" s="43">
        <v>3.75</v>
      </c>
      <c r="C102" s="73">
        <v>0.16</v>
      </c>
    </row>
    <row r="103" spans="1:3" x14ac:dyDescent="0.25">
      <c r="A103" s="43">
        <v>4</v>
      </c>
      <c r="C103" s="73">
        <v>0.17</v>
      </c>
    </row>
    <row r="104" spans="1:3" x14ac:dyDescent="0.25">
      <c r="A104" s="43">
        <v>4.25</v>
      </c>
      <c r="C104" s="73">
        <v>0.18</v>
      </c>
    </row>
    <row r="105" spans="1:3" x14ac:dyDescent="0.25">
      <c r="A105" s="43">
        <v>4.5</v>
      </c>
      <c r="C105" s="73">
        <v>0.19</v>
      </c>
    </row>
    <row r="106" spans="1:3" x14ac:dyDescent="0.25">
      <c r="A106" s="43">
        <v>4.75</v>
      </c>
      <c r="C106" s="73">
        <v>0.2</v>
      </c>
    </row>
    <row r="107" spans="1:3" x14ac:dyDescent="0.25">
      <c r="A107" s="43">
        <v>5</v>
      </c>
      <c r="C107" s="73">
        <v>0.21</v>
      </c>
    </row>
    <row r="108" spans="1:3" x14ac:dyDescent="0.25">
      <c r="A108" s="43">
        <v>5.25</v>
      </c>
      <c r="C108" s="73">
        <v>0.22</v>
      </c>
    </row>
    <row r="109" spans="1:3" x14ac:dyDescent="0.25">
      <c r="A109" s="43">
        <v>5.5</v>
      </c>
      <c r="C109" s="73">
        <v>0.23</v>
      </c>
    </row>
    <row r="110" spans="1:3" x14ac:dyDescent="0.25">
      <c r="A110" s="43">
        <v>5.75</v>
      </c>
      <c r="C110" s="73">
        <v>0.24</v>
      </c>
    </row>
    <row r="111" spans="1:3" x14ac:dyDescent="0.25">
      <c r="A111" s="43">
        <v>6</v>
      </c>
      <c r="C111" s="73">
        <v>0.25</v>
      </c>
    </row>
    <row r="112" spans="1:3" x14ac:dyDescent="0.25">
      <c r="A112" s="43">
        <v>6.25</v>
      </c>
      <c r="C112" s="73">
        <v>0.26</v>
      </c>
    </row>
    <row r="113" spans="1:3" x14ac:dyDescent="0.25">
      <c r="A113" s="43">
        <v>6.5</v>
      </c>
      <c r="C113" s="73">
        <v>0.27</v>
      </c>
    </row>
    <row r="114" spans="1:3" x14ac:dyDescent="0.25">
      <c r="A114" s="43">
        <v>6.75</v>
      </c>
      <c r="C114" s="73">
        <v>0.28000000000000003</v>
      </c>
    </row>
    <row r="115" spans="1:3" x14ac:dyDescent="0.25">
      <c r="A115" s="43">
        <v>7</v>
      </c>
      <c r="C115" s="73">
        <v>0.28999999999999998</v>
      </c>
    </row>
    <row r="116" spans="1:3" x14ac:dyDescent="0.25">
      <c r="A116" s="43">
        <v>7.25</v>
      </c>
      <c r="C116" s="73">
        <v>0.3</v>
      </c>
    </row>
    <row r="117" spans="1:3" x14ac:dyDescent="0.25">
      <c r="A117" s="43">
        <v>7.5</v>
      </c>
      <c r="C117" s="73">
        <v>0.31</v>
      </c>
    </row>
    <row r="118" spans="1:3" x14ac:dyDescent="0.25">
      <c r="A118" s="43">
        <v>7.75</v>
      </c>
      <c r="C118" s="73">
        <v>0.32</v>
      </c>
    </row>
    <row r="119" spans="1:3" x14ac:dyDescent="0.25">
      <c r="A119" s="43">
        <v>8</v>
      </c>
      <c r="C119" s="73">
        <v>0.33</v>
      </c>
    </row>
    <row r="120" spans="1:3" x14ac:dyDescent="0.25">
      <c r="A120" s="43">
        <v>8.25</v>
      </c>
      <c r="C120" s="73">
        <v>0.34</v>
      </c>
    </row>
    <row r="121" spans="1:3" x14ac:dyDescent="0.25">
      <c r="A121" s="43">
        <v>8.5</v>
      </c>
      <c r="C121" s="73">
        <v>0.35</v>
      </c>
    </row>
    <row r="122" spans="1:3" x14ac:dyDescent="0.25">
      <c r="A122" s="43">
        <v>8.75</v>
      </c>
      <c r="C122" s="73">
        <v>0.36</v>
      </c>
    </row>
    <row r="123" spans="1:3" x14ac:dyDescent="0.25">
      <c r="A123" s="43">
        <v>9</v>
      </c>
      <c r="C123" s="73">
        <v>0.37</v>
      </c>
    </row>
    <row r="124" spans="1:3" x14ac:dyDescent="0.25">
      <c r="A124" s="43">
        <v>9.25</v>
      </c>
      <c r="C124" s="73">
        <v>0.38</v>
      </c>
    </row>
    <row r="125" spans="1:3" x14ac:dyDescent="0.25">
      <c r="A125" s="43">
        <v>9.5</v>
      </c>
      <c r="C125" s="73">
        <v>0.39</v>
      </c>
    </row>
    <row r="126" spans="1:3" x14ac:dyDescent="0.25">
      <c r="A126" s="43">
        <v>9.75</v>
      </c>
      <c r="C126" s="73">
        <v>0.4</v>
      </c>
    </row>
    <row r="127" spans="1:3" x14ac:dyDescent="0.25">
      <c r="A127" s="43">
        <v>10</v>
      </c>
      <c r="C127" s="73">
        <v>0.41</v>
      </c>
    </row>
    <row r="128" spans="1:3" x14ac:dyDescent="0.25">
      <c r="A128" s="43">
        <v>10.25</v>
      </c>
      <c r="C128" s="73">
        <v>0.42</v>
      </c>
    </row>
    <row r="129" spans="1:3" x14ac:dyDescent="0.25">
      <c r="A129" s="43">
        <v>10.5</v>
      </c>
      <c r="C129" s="73">
        <v>0.43</v>
      </c>
    </row>
    <row r="130" spans="1:3" x14ac:dyDescent="0.25">
      <c r="A130" s="43">
        <v>10.75</v>
      </c>
      <c r="C130" s="73">
        <v>0.44</v>
      </c>
    </row>
    <row r="131" spans="1:3" x14ac:dyDescent="0.25">
      <c r="A131" s="43">
        <v>11</v>
      </c>
      <c r="C131" s="73">
        <v>0.45</v>
      </c>
    </row>
    <row r="132" spans="1:3" x14ac:dyDescent="0.25">
      <c r="A132" s="43">
        <v>11.25</v>
      </c>
      <c r="C132" s="73">
        <v>0.46</v>
      </c>
    </row>
    <row r="133" spans="1:3" x14ac:dyDescent="0.25">
      <c r="A133" s="43">
        <v>11.5</v>
      </c>
      <c r="C133" s="73">
        <v>0.47</v>
      </c>
    </row>
    <row r="134" spans="1:3" x14ac:dyDescent="0.25">
      <c r="A134" s="43">
        <v>11.75</v>
      </c>
      <c r="C134" s="73">
        <v>0.48</v>
      </c>
    </row>
    <row r="135" spans="1:3" x14ac:dyDescent="0.25">
      <c r="A135" s="43">
        <v>12</v>
      </c>
      <c r="C135" s="73">
        <v>0.49</v>
      </c>
    </row>
    <row r="136" spans="1:3" x14ac:dyDescent="0.25">
      <c r="A136" s="43">
        <v>12.25</v>
      </c>
      <c r="C136" s="73">
        <v>0.5</v>
      </c>
    </row>
    <row r="137" spans="1:3" x14ac:dyDescent="0.25">
      <c r="A137" s="43">
        <v>12.5</v>
      </c>
      <c r="C137" s="73">
        <v>0.51</v>
      </c>
    </row>
    <row r="138" spans="1:3" x14ac:dyDescent="0.25">
      <c r="A138" s="43">
        <v>12.75</v>
      </c>
      <c r="C138" s="73">
        <v>0.52</v>
      </c>
    </row>
    <row r="139" spans="1:3" x14ac:dyDescent="0.25">
      <c r="A139" s="43">
        <v>13</v>
      </c>
      <c r="C139" s="73">
        <v>0.53</v>
      </c>
    </row>
    <row r="140" spans="1:3" x14ac:dyDescent="0.25">
      <c r="A140" s="43">
        <v>13.25</v>
      </c>
      <c r="C140" s="73">
        <v>0.54</v>
      </c>
    </row>
    <row r="141" spans="1:3" x14ac:dyDescent="0.25">
      <c r="A141" s="43">
        <v>13.5</v>
      </c>
      <c r="C141" s="73">
        <v>0.55000000000000004</v>
      </c>
    </row>
    <row r="142" spans="1:3" x14ac:dyDescent="0.25">
      <c r="A142" s="43">
        <v>13.75</v>
      </c>
      <c r="C142" s="73">
        <v>0.56000000000000005</v>
      </c>
    </row>
    <row r="143" spans="1:3" x14ac:dyDescent="0.25">
      <c r="A143" s="43">
        <v>14</v>
      </c>
      <c r="C143" s="73">
        <v>0.56999999999999995</v>
      </c>
    </row>
    <row r="144" spans="1:3" x14ac:dyDescent="0.25">
      <c r="A144" s="43">
        <v>14.25</v>
      </c>
      <c r="C144" s="73">
        <v>0.57999999999999996</v>
      </c>
    </row>
    <row r="145" spans="1:3" x14ac:dyDescent="0.25">
      <c r="A145" s="43">
        <v>14.5</v>
      </c>
      <c r="C145" s="73">
        <v>0.59</v>
      </c>
    </row>
    <row r="146" spans="1:3" x14ac:dyDescent="0.25">
      <c r="A146" s="43">
        <v>14.75</v>
      </c>
      <c r="C146" s="73">
        <v>0.6</v>
      </c>
    </row>
    <row r="147" spans="1:3" x14ac:dyDescent="0.25">
      <c r="A147" s="43">
        <v>15</v>
      </c>
      <c r="C147" s="73">
        <v>0.61</v>
      </c>
    </row>
    <row r="148" spans="1:3" x14ac:dyDescent="0.25">
      <c r="A148" s="43">
        <v>15.25</v>
      </c>
      <c r="C148" s="73">
        <v>0.62</v>
      </c>
    </row>
    <row r="149" spans="1:3" x14ac:dyDescent="0.25">
      <c r="A149" s="43">
        <v>15.5</v>
      </c>
      <c r="C149" s="73">
        <v>0.63</v>
      </c>
    </row>
    <row r="150" spans="1:3" x14ac:dyDescent="0.25">
      <c r="A150" s="43">
        <v>15.75</v>
      </c>
      <c r="C150" s="73">
        <v>0.64</v>
      </c>
    </row>
    <row r="151" spans="1:3" x14ac:dyDescent="0.25">
      <c r="A151" s="43">
        <v>16</v>
      </c>
      <c r="C151" s="73">
        <v>0.65</v>
      </c>
    </row>
    <row r="152" spans="1:3" x14ac:dyDescent="0.25">
      <c r="A152" s="43">
        <v>16.25</v>
      </c>
      <c r="C152" s="73">
        <v>0.66</v>
      </c>
    </row>
    <row r="153" spans="1:3" x14ac:dyDescent="0.25">
      <c r="A153" s="43">
        <v>16.5</v>
      </c>
      <c r="C153" s="73">
        <v>0.67</v>
      </c>
    </row>
    <row r="154" spans="1:3" x14ac:dyDescent="0.25">
      <c r="A154" s="43">
        <v>16.75</v>
      </c>
      <c r="C154" s="73">
        <v>0.68</v>
      </c>
    </row>
    <row r="155" spans="1:3" x14ac:dyDescent="0.25">
      <c r="A155" s="43">
        <v>17</v>
      </c>
      <c r="C155" s="73">
        <v>0.69</v>
      </c>
    </row>
    <row r="156" spans="1:3" x14ac:dyDescent="0.25">
      <c r="A156" s="43">
        <v>17.25</v>
      </c>
      <c r="C156" s="73">
        <v>0.7</v>
      </c>
    </row>
    <row r="157" spans="1:3" x14ac:dyDescent="0.25">
      <c r="A157" s="43">
        <v>17.5</v>
      </c>
      <c r="C157" s="73">
        <v>0.71</v>
      </c>
    </row>
    <row r="158" spans="1:3" x14ac:dyDescent="0.25">
      <c r="A158" s="43">
        <v>17.75</v>
      </c>
      <c r="C158" s="73">
        <v>0.72</v>
      </c>
    </row>
    <row r="159" spans="1:3" x14ac:dyDescent="0.25">
      <c r="A159" s="43">
        <v>18</v>
      </c>
      <c r="C159" s="73">
        <v>0.73</v>
      </c>
    </row>
    <row r="160" spans="1:3" x14ac:dyDescent="0.25">
      <c r="A160" s="43">
        <v>18.25</v>
      </c>
      <c r="C160" s="73">
        <v>0.74</v>
      </c>
    </row>
    <row r="161" spans="1:3" x14ac:dyDescent="0.25">
      <c r="A161" s="43">
        <v>18.5</v>
      </c>
      <c r="C161" s="73">
        <v>0.75</v>
      </c>
    </row>
    <row r="162" spans="1:3" x14ac:dyDescent="0.25">
      <c r="A162" s="43">
        <v>18.75</v>
      </c>
      <c r="C162" s="73">
        <v>0.76</v>
      </c>
    </row>
    <row r="163" spans="1:3" x14ac:dyDescent="0.25">
      <c r="A163" s="43">
        <v>19</v>
      </c>
      <c r="C163" s="73">
        <v>0.77</v>
      </c>
    </row>
    <row r="164" spans="1:3" x14ac:dyDescent="0.25">
      <c r="A164" s="43">
        <v>19.25</v>
      </c>
      <c r="C164" s="73">
        <v>0.78</v>
      </c>
    </row>
    <row r="165" spans="1:3" x14ac:dyDescent="0.25">
      <c r="A165" s="43">
        <v>19.5</v>
      </c>
      <c r="C165" s="73">
        <v>0.79</v>
      </c>
    </row>
    <row r="166" spans="1:3" x14ac:dyDescent="0.25">
      <c r="A166" s="43">
        <v>19.75</v>
      </c>
      <c r="C166" s="73">
        <v>0.8</v>
      </c>
    </row>
    <row r="167" spans="1:3" x14ac:dyDescent="0.25">
      <c r="A167" s="43">
        <v>20</v>
      </c>
      <c r="C167" s="73">
        <v>0.81</v>
      </c>
    </row>
    <row r="168" spans="1:3" x14ac:dyDescent="0.25">
      <c r="A168" s="43">
        <v>20.25</v>
      </c>
      <c r="C168" s="73">
        <v>0.82</v>
      </c>
    </row>
    <row r="169" spans="1:3" x14ac:dyDescent="0.25">
      <c r="A169" s="43">
        <v>20.5</v>
      </c>
      <c r="C169" s="73">
        <v>0.83</v>
      </c>
    </row>
    <row r="170" spans="1:3" x14ac:dyDescent="0.25">
      <c r="A170" s="43">
        <v>20.75</v>
      </c>
      <c r="C170" s="73">
        <v>0.84</v>
      </c>
    </row>
    <row r="171" spans="1:3" x14ac:dyDescent="0.25">
      <c r="A171" s="43">
        <v>21</v>
      </c>
      <c r="C171" s="73">
        <v>0.85</v>
      </c>
    </row>
    <row r="172" spans="1:3" x14ac:dyDescent="0.25">
      <c r="A172" s="43">
        <v>21.25</v>
      </c>
      <c r="C172" s="73">
        <v>0.86</v>
      </c>
    </row>
    <row r="173" spans="1:3" x14ac:dyDescent="0.25">
      <c r="A173" s="43">
        <v>21.5</v>
      </c>
      <c r="C173" s="73">
        <v>0.87</v>
      </c>
    </row>
    <row r="174" spans="1:3" x14ac:dyDescent="0.25">
      <c r="A174" s="43">
        <v>21.75</v>
      </c>
      <c r="C174" s="73">
        <v>0.88</v>
      </c>
    </row>
    <row r="175" spans="1:3" x14ac:dyDescent="0.25">
      <c r="A175" s="43">
        <v>22</v>
      </c>
      <c r="C175" s="73">
        <v>0.89</v>
      </c>
    </row>
    <row r="176" spans="1:3" x14ac:dyDescent="0.25">
      <c r="A176" s="43">
        <v>22.25</v>
      </c>
      <c r="C176" s="73">
        <v>0.9</v>
      </c>
    </row>
    <row r="177" spans="1:3" x14ac:dyDescent="0.25">
      <c r="A177" s="43">
        <v>22.5</v>
      </c>
      <c r="C177" s="73">
        <v>0.91</v>
      </c>
    </row>
    <row r="178" spans="1:3" x14ac:dyDescent="0.25">
      <c r="A178" s="43">
        <v>22.75</v>
      </c>
      <c r="C178" s="73">
        <v>0.92</v>
      </c>
    </row>
    <row r="179" spans="1:3" x14ac:dyDescent="0.25">
      <c r="A179" s="43">
        <v>23</v>
      </c>
      <c r="C179" s="73">
        <v>0.93</v>
      </c>
    </row>
    <row r="180" spans="1:3" x14ac:dyDescent="0.25">
      <c r="A180" s="43">
        <v>23.25</v>
      </c>
      <c r="C180" s="73">
        <v>0.94</v>
      </c>
    </row>
    <row r="181" spans="1:3" x14ac:dyDescent="0.25">
      <c r="A181" s="43">
        <v>23.5</v>
      </c>
      <c r="C181" s="73">
        <v>0.95</v>
      </c>
    </row>
    <row r="182" spans="1:3" x14ac:dyDescent="0.25">
      <c r="A182" s="43">
        <v>23.75</v>
      </c>
      <c r="C182" s="73">
        <v>0.96</v>
      </c>
    </row>
    <row r="183" spans="1:3" x14ac:dyDescent="0.25">
      <c r="A183" s="43">
        <v>24</v>
      </c>
      <c r="C183" s="73">
        <v>0.97</v>
      </c>
    </row>
    <row r="184" spans="1:3" x14ac:dyDescent="0.25">
      <c r="A184" s="9"/>
      <c r="C184" s="73">
        <v>0.98</v>
      </c>
    </row>
    <row r="185" spans="1:3" x14ac:dyDescent="0.25">
      <c r="A185" s="9"/>
      <c r="C185" s="73">
        <v>0.99</v>
      </c>
    </row>
    <row r="186" spans="1:3" x14ac:dyDescent="0.25">
      <c r="A186" s="9"/>
      <c r="C186" s="73">
        <v>1</v>
      </c>
    </row>
    <row r="187" spans="1:3" x14ac:dyDescent="0.25">
      <c r="A187" s="9"/>
    </row>
    <row r="188" spans="1:3" x14ac:dyDescent="0.25">
      <c r="A188" s="9"/>
    </row>
    <row r="189" spans="1:3" x14ac:dyDescent="0.25">
      <c r="A189" s="9"/>
    </row>
    <row r="190" spans="1:3" x14ac:dyDescent="0.25">
      <c r="A190" s="9"/>
    </row>
    <row r="191" spans="1:3" x14ac:dyDescent="0.25">
      <c r="A191" s="9"/>
    </row>
    <row r="192" spans="1:3"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sheetData>
  <sheetProtection selectLockedCells="1"/>
  <mergeCells count="17">
    <mergeCell ref="A53:N53"/>
    <mergeCell ref="A46:N46"/>
    <mergeCell ref="N27:N29"/>
    <mergeCell ref="N19:N21"/>
    <mergeCell ref="N23:N25"/>
    <mergeCell ref="A49:H49"/>
    <mergeCell ref="M35:N36"/>
    <mergeCell ref="M38:N39"/>
    <mergeCell ref="N11:N13"/>
    <mergeCell ref="N15:N17"/>
    <mergeCell ref="F2:K2"/>
    <mergeCell ref="D5:G5"/>
    <mergeCell ref="I5:L5"/>
    <mergeCell ref="D6:G6"/>
    <mergeCell ref="I6:L6"/>
    <mergeCell ref="A9:K9"/>
    <mergeCell ref="F11:I11"/>
  </mergeCells>
  <conditionalFormatting sqref="K15">
    <cfRule type="cellIs" dxfId="103" priority="2" stopIfTrue="1" operator="greaterThan">
      <formula>24</formula>
    </cfRule>
    <cfRule type="cellIs" dxfId="102" priority="3" stopIfTrue="1" operator="greaterThan">
      <formula>22</formula>
    </cfRule>
    <cfRule type="cellIs" dxfId="101" priority="4" stopIfTrue="1" operator="greaterThan">
      <formula>22</formula>
    </cfRule>
    <cfRule type="cellIs" dxfId="100" priority="5" stopIfTrue="1" operator="greaterThan">
      <formula>44</formula>
    </cfRule>
    <cfRule type="cellIs" dxfId="99" priority="6" stopIfTrue="1" operator="greaterThan">
      <formula>24</formula>
    </cfRule>
  </conditionalFormatting>
  <conditionalFormatting sqref="K13:K43">
    <cfRule type="cellIs" dxfId="98" priority="1" stopIfTrue="1" operator="greaterThan">
      <formula>24</formula>
    </cfRule>
  </conditionalFormatting>
  <dataValidations count="6">
    <dataValidation type="decimal" allowBlank="1" showInputMessage="1" showErrorMessage="1" error="You must enter less than 24 hours." sqref="E13:J43 C13:C43">
      <formula1>0</formula1>
      <formula2>24</formula2>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I5">
      <formula1>9</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48:N48">
      <formula1>$A$86:$A$183</formula1>
    </dataValidation>
    <dataValidation type="list" showInputMessage="1" showErrorMessage="1" error="You must enter a valid account code.  Please see the payroll account codes worksheet or contact the Budget unit." prompt="You may select a valid account code from the drop down list or type your account code._x000a__x000a_To access the drop down list, left click on the cell, then left click on the small triangle that appears to the right of the cell._x000a_" sqref="M12 M16 M20 M24 M28">
      <formula1>cert</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30">
      <formula1>$A$88:$A$185</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22 M26">
      <formula1>$A$95:$A$192</formula1>
    </dataValidation>
  </dataValidations>
  <printOptions horizontalCentered="1" verticalCentered="1"/>
  <pageMargins left="0.25" right="0.25" top="0.3" bottom="0.3" header="0" footer="0"/>
  <pageSetup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4"/>
  <sheetViews>
    <sheetView showGridLines="0" tabSelected="1" zoomScale="85" zoomScaleNormal="85" workbookViewId="0">
      <selection activeCell="C12" sqref="C12"/>
    </sheetView>
  </sheetViews>
  <sheetFormatPr defaultColWidth="9.140625" defaultRowHeight="15.75" x14ac:dyDescent="0.25"/>
  <cols>
    <col min="1" max="1" width="5.7109375" style="73" bestFit="1" customWidth="1"/>
    <col min="2" max="2" width="5.7109375" style="73" customWidth="1"/>
    <col min="3" max="7" width="15" style="73" customWidth="1"/>
    <col min="8" max="9" width="15" style="12" customWidth="1"/>
    <col min="10" max="10" width="11.140625" style="74" customWidth="1"/>
    <col min="11" max="11" width="5.140625" style="12" customWidth="1"/>
    <col min="12" max="12" width="6.42578125" style="12" customWidth="1"/>
    <col min="13" max="13" width="3.7109375" style="2" customWidth="1"/>
    <col min="14" max="16384" width="9.140625" style="12"/>
  </cols>
  <sheetData>
    <row r="1" spans="1:15" s="20" customFormat="1" ht="24" thickBot="1" x14ac:dyDescent="0.4">
      <c r="A1" s="204" t="s">
        <v>100</v>
      </c>
      <c r="B1" s="205"/>
      <c r="C1" s="205"/>
      <c r="D1" s="205"/>
      <c r="E1" s="205"/>
      <c r="F1" s="205"/>
      <c r="G1" s="205"/>
      <c r="H1" s="205"/>
      <c r="I1" s="205"/>
      <c r="J1" s="206"/>
    </row>
    <row r="2" spans="1:15" s="20" customFormat="1" ht="19.5" thickBot="1" x14ac:dyDescent="0.35">
      <c r="A2" s="207"/>
      <c r="B2" s="207"/>
      <c r="C2" s="207"/>
      <c r="D2" s="207"/>
      <c r="E2" s="75"/>
      <c r="F2" s="208"/>
      <c r="G2" s="208"/>
      <c r="H2" s="208"/>
      <c r="I2" s="208"/>
      <c r="J2" s="208"/>
    </row>
    <row r="3" spans="1:15" s="20" customFormat="1" ht="32.25" customHeight="1" thickBot="1" x14ac:dyDescent="0.3">
      <c r="A3" s="209" t="s">
        <v>0</v>
      </c>
      <c r="B3" s="210"/>
      <c r="C3" s="210"/>
      <c r="D3" s="210"/>
      <c r="E3" s="124"/>
      <c r="F3" s="211" t="s">
        <v>1</v>
      </c>
      <c r="G3" s="211"/>
      <c r="H3" s="212"/>
      <c r="I3" s="212"/>
      <c r="J3" s="212"/>
    </row>
    <row r="4" spans="1:15" s="20" customFormat="1" ht="19.5" thickBot="1" x14ac:dyDescent="0.35">
      <c r="A4" s="213"/>
      <c r="B4" s="214"/>
      <c r="C4" s="215" t="s">
        <v>97</v>
      </c>
      <c r="D4" s="216"/>
      <c r="E4" s="216"/>
      <c r="F4" s="216"/>
      <c r="G4" s="216"/>
      <c r="H4" s="216"/>
      <c r="I4" s="217"/>
      <c r="J4" s="123"/>
      <c r="N4"/>
    </row>
    <row r="5" spans="1:15" s="20" customFormat="1" ht="32.25" thickBot="1" x14ac:dyDescent="0.3">
      <c r="A5" s="58" t="s">
        <v>14</v>
      </c>
      <c r="B5" s="58" t="s">
        <v>15</v>
      </c>
      <c r="C5" s="189" t="s">
        <v>96</v>
      </c>
      <c r="D5" s="189" t="s">
        <v>95</v>
      </c>
      <c r="E5" s="189" t="s">
        <v>94</v>
      </c>
      <c r="F5" s="130" t="s">
        <v>93</v>
      </c>
      <c r="G5" s="130" t="s">
        <v>92</v>
      </c>
      <c r="H5" s="189" t="s">
        <v>91</v>
      </c>
      <c r="I5" s="189" t="s">
        <v>90</v>
      </c>
      <c r="J5" s="121" t="s">
        <v>18</v>
      </c>
    </row>
    <row r="6" spans="1:15" s="20" customFormat="1" ht="20.100000000000001" customHeight="1" x14ac:dyDescent="0.25">
      <c r="A6" s="7" t="s">
        <v>3</v>
      </c>
      <c r="B6" s="80">
        <v>1</v>
      </c>
      <c r="C6" s="23"/>
      <c r="D6" s="23"/>
      <c r="E6" s="23"/>
      <c r="F6" s="119"/>
      <c r="G6" s="119"/>
      <c r="H6" s="23"/>
      <c r="I6" s="54"/>
      <c r="J6" s="120">
        <f t="shared" ref="J6:J36" si="0">SUM(C6:I6)</f>
        <v>0</v>
      </c>
    </row>
    <row r="7" spans="1:15" s="20" customFormat="1" ht="20.100000000000001" customHeight="1" x14ac:dyDescent="0.25">
      <c r="A7" s="7" t="s">
        <v>4</v>
      </c>
      <c r="B7" s="80">
        <v>2</v>
      </c>
      <c r="C7" s="23"/>
      <c r="D7" s="23"/>
      <c r="E7" s="23"/>
      <c r="F7" s="119"/>
      <c r="G7" s="119"/>
      <c r="H7" s="23"/>
      <c r="I7" s="54"/>
      <c r="J7" s="120">
        <f t="shared" si="0"/>
        <v>0</v>
      </c>
    </row>
    <row r="8" spans="1:15" s="20" customFormat="1" ht="20.100000000000001" customHeight="1" x14ac:dyDescent="0.25">
      <c r="A8" s="7" t="s">
        <v>5</v>
      </c>
      <c r="B8" s="80">
        <v>3</v>
      </c>
      <c r="C8" s="23"/>
      <c r="D8" s="23"/>
      <c r="E8" s="23"/>
      <c r="F8" s="119"/>
      <c r="G8" s="119"/>
      <c r="H8" s="23"/>
      <c r="I8" s="54"/>
      <c r="J8" s="120">
        <f t="shared" si="0"/>
        <v>0</v>
      </c>
    </row>
    <row r="9" spans="1:15" s="20" customFormat="1" ht="20.100000000000001" customHeight="1" x14ac:dyDescent="0.25">
      <c r="A9" s="133" t="s">
        <v>16</v>
      </c>
      <c r="B9" s="134">
        <v>4</v>
      </c>
      <c r="C9" s="137"/>
      <c r="D9" s="137"/>
      <c r="E9" s="137"/>
      <c r="F9" s="119"/>
      <c r="G9" s="119"/>
      <c r="H9" s="137"/>
      <c r="I9" s="138"/>
      <c r="J9" s="139">
        <f t="shared" si="0"/>
        <v>0</v>
      </c>
      <c r="M9"/>
      <c r="O9"/>
    </row>
    <row r="10" spans="1:15" s="20" customFormat="1" ht="20.100000000000001" customHeight="1" x14ac:dyDescent="0.25">
      <c r="A10" s="7" t="s">
        <v>6</v>
      </c>
      <c r="B10" s="80">
        <v>5</v>
      </c>
      <c r="C10" s="23"/>
      <c r="D10" s="23"/>
      <c r="E10" s="23"/>
      <c r="F10" s="119"/>
      <c r="G10" s="119"/>
      <c r="H10" s="23"/>
      <c r="I10" s="54"/>
      <c r="J10" s="120">
        <f t="shared" si="0"/>
        <v>0</v>
      </c>
    </row>
    <row r="11" spans="1:15" s="20" customFormat="1" ht="20.100000000000001" customHeight="1" x14ac:dyDescent="0.25">
      <c r="A11" s="131" t="s">
        <v>2</v>
      </c>
      <c r="B11" s="132">
        <v>6</v>
      </c>
      <c r="C11" s="135"/>
      <c r="D11" s="135"/>
      <c r="E11" s="135"/>
      <c r="F11" s="119"/>
      <c r="G11" s="119"/>
      <c r="H11" s="135"/>
      <c r="I11" s="136"/>
      <c r="J11" s="140">
        <f t="shared" si="0"/>
        <v>0</v>
      </c>
    </row>
    <row r="12" spans="1:15" s="20" customFormat="1" ht="20.100000000000001" customHeight="1" x14ac:dyDescent="0.25">
      <c r="A12" s="131" t="s">
        <v>2</v>
      </c>
      <c r="B12" s="132">
        <v>7</v>
      </c>
      <c r="C12" s="135"/>
      <c r="D12" s="135"/>
      <c r="E12" s="135"/>
      <c r="F12" s="119"/>
      <c r="G12" s="119"/>
      <c r="H12" s="135"/>
      <c r="I12" s="136"/>
      <c r="J12" s="140">
        <f t="shared" si="0"/>
        <v>0</v>
      </c>
    </row>
    <row r="13" spans="1:15" s="20" customFormat="1" ht="20.100000000000001" customHeight="1" x14ac:dyDescent="0.25">
      <c r="A13" s="7" t="s">
        <v>3</v>
      </c>
      <c r="B13" s="80">
        <v>8</v>
      </c>
      <c r="C13" s="23"/>
      <c r="D13" s="23"/>
      <c r="E13" s="23"/>
      <c r="F13" s="119"/>
      <c r="G13" s="119"/>
      <c r="H13" s="23"/>
      <c r="I13" s="54"/>
      <c r="J13" s="120">
        <f t="shared" si="0"/>
        <v>0</v>
      </c>
    </row>
    <row r="14" spans="1:15" s="20" customFormat="1" ht="20.100000000000001" customHeight="1" x14ac:dyDescent="0.25">
      <c r="A14" s="7" t="s">
        <v>4</v>
      </c>
      <c r="B14" s="80">
        <v>9</v>
      </c>
      <c r="C14" s="23"/>
      <c r="D14" s="23"/>
      <c r="E14" s="23"/>
      <c r="F14" s="119"/>
      <c r="G14" s="119"/>
      <c r="H14" s="23"/>
      <c r="I14" s="54"/>
      <c r="J14" s="120">
        <f t="shared" si="0"/>
        <v>0</v>
      </c>
    </row>
    <row r="15" spans="1:15" s="20" customFormat="1" ht="20.100000000000001" customHeight="1" x14ac:dyDescent="0.25">
      <c r="A15" s="8" t="s">
        <v>5</v>
      </c>
      <c r="B15" s="80">
        <v>10</v>
      </c>
      <c r="C15" s="23"/>
      <c r="D15" s="23"/>
      <c r="E15" s="23"/>
      <c r="F15" s="119"/>
      <c r="G15" s="119"/>
      <c r="H15" s="23"/>
      <c r="I15" s="54"/>
      <c r="J15" s="120">
        <f t="shared" si="0"/>
        <v>0</v>
      </c>
    </row>
    <row r="16" spans="1:15" s="20" customFormat="1" ht="20.100000000000001" customHeight="1" x14ac:dyDescent="0.25">
      <c r="A16" s="7" t="s">
        <v>16</v>
      </c>
      <c r="B16" s="80">
        <v>11</v>
      </c>
      <c r="C16" s="23"/>
      <c r="D16" s="23"/>
      <c r="E16" s="23"/>
      <c r="F16" s="119"/>
      <c r="G16" s="119"/>
      <c r="H16" s="23"/>
      <c r="I16" s="54"/>
      <c r="J16" s="120">
        <f t="shared" si="0"/>
        <v>0</v>
      </c>
    </row>
    <row r="17" spans="1:10" s="20" customFormat="1" ht="20.100000000000001" customHeight="1" x14ac:dyDescent="0.25">
      <c r="A17" s="7" t="s">
        <v>6</v>
      </c>
      <c r="B17" s="80">
        <v>12</v>
      </c>
      <c r="C17" s="23"/>
      <c r="D17" s="23"/>
      <c r="E17" s="23"/>
      <c r="F17" s="119"/>
      <c r="G17" s="119"/>
      <c r="H17" s="23"/>
      <c r="I17" s="54"/>
      <c r="J17" s="120">
        <f t="shared" si="0"/>
        <v>0</v>
      </c>
    </row>
    <row r="18" spans="1:10" s="20" customFormat="1" ht="20.100000000000001" customHeight="1" x14ac:dyDescent="0.25">
      <c r="A18" s="131" t="s">
        <v>2</v>
      </c>
      <c r="B18" s="132">
        <v>13</v>
      </c>
      <c r="C18" s="135"/>
      <c r="D18" s="135"/>
      <c r="E18" s="135"/>
      <c r="F18" s="119"/>
      <c r="G18" s="119"/>
      <c r="H18" s="135"/>
      <c r="I18" s="136"/>
      <c r="J18" s="140">
        <f t="shared" si="0"/>
        <v>0</v>
      </c>
    </row>
    <row r="19" spans="1:10" s="20" customFormat="1" ht="20.100000000000001" customHeight="1" x14ac:dyDescent="0.25">
      <c r="A19" s="131" t="s">
        <v>2</v>
      </c>
      <c r="B19" s="132">
        <v>14</v>
      </c>
      <c r="C19" s="135"/>
      <c r="D19" s="135"/>
      <c r="E19" s="135"/>
      <c r="F19" s="119"/>
      <c r="G19" s="119"/>
      <c r="H19" s="135"/>
      <c r="I19" s="136"/>
      <c r="J19" s="140">
        <f t="shared" si="0"/>
        <v>0</v>
      </c>
    </row>
    <row r="20" spans="1:10" s="20" customFormat="1" ht="20.100000000000001" customHeight="1" x14ac:dyDescent="0.25">
      <c r="A20" s="7" t="s">
        <v>3</v>
      </c>
      <c r="B20" s="80">
        <v>15</v>
      </c>
      <c r="C20" s="23"/>
      <c r="D20" s="23"/>
      <c r="E20" s="23"/>
      <c r="F20" s="119"/>
      <c r="G20" s="119"/>
      <c r="H20" s="23"/>
      <c r="I20" s="54"/>
      <c r="J20" s="120">
        <f t="shared" si="0"/>
        <v>0</v>
      </c>
    </row>
    <row r="21" spans="1:10" s="20" customFormat="1" ht="20.100000000000001" customHeight="1" x14ac:dyDescent="0.25">
      <c r="A21" s="7" t="s">
        <v>4</v>
      </c>
      <c r="B21" s="80">
        <v>16</v>
      </c>
      <c r="C21" s="23"/>
      <c r="D21" s="23"/>
      <c r="E21" s="23"/>
      <c r="F21" s="119"/>
      <c r="G21" s="119"/>
      <c r="H21" s="23"/>
      <c r="I21" s="54"/>
      <c r="J21" s="120">
        <f t="shared" si="0"/>
        <v>0</v>
      </c>
    </row>
    <row r="22" spans="1:10" s="20" customFormat="1" ht="20.100000000000001" customHeight="1" x14ac:dyDescent="0.25">
      <c r="A22" s="7" t="s">
        <v>5</v>
      </c>
      <c r="B22" s="80">
        <v>17</v>
      </c>
      <c r="C22" s="23"/>
      <c r="D22" s="23"/>
      <c r="E22" s="23"/>
      <c r="F22" s="119"/>
      <c r="G22" s="119"/>
      <c r="H22" s="23"/>
      <c r="I22" s="54"/>
      <c r="J22" s="120">
        <f t="shared" si="0"/>
        <v>0</v>
      </c>
    </row>
    <row r="23" spans="1:10" s="20" customFormat="1" ht="20.100000000000001" customHeight="1" x14ac:dyDescent="0.25">
      <c r="A23" s="7" t="s">
        <v>16</v>
      </c>
      <c r="B23" s="80">
        <v>18</v>
      </c>
      <c r="C23" s="23"/>
      <c r="D23" s="23"/>
      <c r="E23" s="23"/>
      <c r="F23" s="119"/>
      <c r="G23" s="119"/>
      <c r="H23" s="23"/>
      <c r="I23" s="54"/>
      <c r="J23" s="120">
        <f t="shared" si="0"/>
        <v>0</v>
      </c>
    </row>
    <row r="24" spans="1:10" s="20" customFormat="1" ht="20.100000000000001" customHeight="1" x14ac:dyDescent="0.25">
      <c r="A24" s="7" t="s">
        <v>6</v>
      </c>
      <c r="B24" s="80">
        <v>19</v>
      </c>
      <c r="C24" s="23"/>
      <c r="D24" s="23"/>
      <c r="E24" s="23"/>
      <c r="F24" s="119"/>
      <c r="G24" s="119"/>
      <c r="H24" s="23"/>
      <c r="I24" s="54"/>
      <c r="J24" s="120">
        <f t="shared" si="0"/>
        <v>0</v>
      </c>
    </row>
    <row r="25" spans="1:10" s="20" customFormat="1" ht="20.100000000000001" customHeight="1" x14ac:dyDescent="0.25">
      <c r="A25" s="131" t="s">
        <v>2</v>
      </c>
      <c r="B25" s="132">
        <v>20</v>
      </c>
      <c r="C25" s="135"/>
      <c r="D25" s="135"/>
      <c r="E25" s="135"/>
      <c r="F25" s="119"/>
      <c r="G25" s="119"/>
      <c r="H25" s="135"/>
      <c r="I25" s="136"/>
      <c r="J25" s="140">
        <f t="shared" si="0"/>
        <v>0</v>
      </c>
    </row>
    <row r="26" spans="1:10" s="20" customFormat="1" ht="20.100000000000001" customHeight="1" x14ac:dyDescent="0.25">
      <c r="A26" s="131" t="s">
        <v>2</v>
      </c>
      <c r="B26" s="132">
        <v>21</v>
      </c>
      <c r="C26" s="135"/>
      <c r="D26" s="135"/>
      <c r="E26" s="135"/>
      <c r="F26" s="119"/>
      <c r="G26" s="119"/>
      <c r="H26" s="135"/>
      <c r="I26" s="136"/>
      <c r="J26" s="140">
        <f t="shared" si="0"/>
        <v>0</v>
      </c>
    </row>
    <row r="27" spans="1:10" s="20" customFormat="1" ht="20.100000000000001" customHeight="1" x14ac:dyDescent="0.25">
      <c r="A27" s="7" t="s">
        <v>3</v>
      </c>
      <c r="B27" s="80">
        <v>22</v>
      </c>
      <c r="C27" s="23"/>
      <c r="D27" s="23"/>
      <c r="E27" s="23"/>
      <c r="F27" s="119"/>
      <c r="G27" s="119"/>
      <c r="H27" s="23"/>
      <c r="I27" s="54"/>
      <c r="J27" s="120">
        <f t="shared" si="0"/>
        <v>0</v>
      </c>
    </row>
    <row r="28" spans="1:10" s="20" customFormat="1" ht="20.100000000000001" customHeight="1" x14ac:dyDescent="0.25">
      <c r="A28" s="7" t="s">
        <v>4</v>
      </c>
      <c r="B28" s="80">
        <v>23</v>
      </c>
      <c r="C28" s="23"/>
      <c r="D28" s="23"/>
      <c r="E28" s="23"/>
      <c r="F28" s="119"/>
      <c r="G28" s="119"/>
      <c r="H28" s="23"/>
      <c r="I28" s="54"/>
      <c r="J28" s="120">
        <f t="shared" si="0"/>
        <v>0</v>
      </c>
    </row>
    <row r="29" spans="1:10" s="20" customFormat="1" ht="20.100000000000001" customHeight="1" x14ac:dyDescent="0.25">
      <c r="A29" s="7" t="s">
        <v>5</v>
      </c>
      <c r="B29" s="80">
        <v>24</v>
      </c>
      <c r="C29" s="23"/>
      <c r="D29" s="23"/>
      <c r="E29" s="23"/>
      <c r="F29" s="119"/>
      <c r="G29" s="119"/>
      <c r="H29" s="23"/>
      <c r="I29" s="54"/>
      <c r="J29" s="120">
        <f t="shared" si="0"/>
        <v>0</v>
      </c>
    </row>
    <row r="30" spans="1:10" s="20" customFormat="1" ht="20.100000000000001" customHeight="1" x14ac:dyDescent="0.25">
      <c r="A30" s="7" t="s">
        <v>16</v>
      </c>
      <c r="B30" s="80">
        <v>25</v>
      </c>
      <c r="C30" s="23"/>
      <c r="D30" s="23"/>
      <c r="E30" s="23"/>
      <c r="F30" s="119"/>
      <c r="G30" s="119"/>
      <c r="H30" s="23"/>
      <c r="I30" s="54"/>
      <c r="J30" s="120">
        <f t="shared" si="0"/>
        <v>0</v>
      </c>
    </row>
    <row r="31" spans="1:10" s="20" customFormat="1" ht="20.100000000000001" customHeight="1" x14ac:dyDescent="0.25">
      <c r="A31" s="7" t="s">
        <v>6</v>
      </c>
      <c r="B31" s="80">
        <v>26</v>
      </c>
      <c r="C31" s="23"/>
      <c r="D31" s="23"/>
      <c r="E31" s="23"/>
      <c r="F31" s="119"/>
      <c r="G31" s="119"/>
      <c r="H31" s="23"/>
      <c r="I31" s="54"/>
      <c r="J31" s="120">
        <f t="shared" si="0"/>
        <v>0</v>
      </c>
    </row>
    <row r="32" spans="1:10" s="20" customFormat="1" ht="20.100000000000001" customHeight="1" x14ac:dyDescent="0.25">
      <c r="A32" s="131" t="s">
        <v>2</v>
      </c>
      <c r="B32" s="132">
        <v>27</v>
      </c>
      <c r="C32" s="135"/>
      <c r="D32" s="135"/>
      <c r="E32" s="135"/>
      <c r="F32" s="119"/>
      <c r="G32" s="119"/>
      <c r="H32" s="135"/>
      <c r="I32" s="136"/>
      <c r="J32" s="140">
        <f t="shared" si="0"/>
        <v>0</v>
      </c>
    </row>
    <row r="33" spans="1:15" s="20" customFormat="1" ht="20.100000000000001" customHeight="1" x14ac:dyDescent="0.25">
      <c r="A33" s="131" t="s">
        <v>2</v>
      </c>
      <c r="B33" s="132">
        <v>28</v>
      </c>
      <c r="C33" s="135"/>
      <c r="D33" s="135"/>
      <c r="E33" s="135"/>
      <c r="F33" s="119"/>
      <c r="G33" s="119"/>
      <c r="H33" s="135"/>
      <c r="I33" s="136"/>
      <c r="J33" s="140">
        <f t="shared" si="0"/>
        <v>0</v>
      </c>
    </row>
    <row r="34" spans="1:15" s="20" customFormat="1" ht="20.100000000000001" customHeight="1" x14ac:dyDescent="0.25">
      <c r="A34" s="7" t="s">
        <v>3</v>
      </c>
      <c r="B34" s="80">
        <v>29</v>
      </c>
      <c r="C34" s="23"/>
      <c r="D34" s="23"/>
      <c r="E34" s="23"/>
      <c r="F34" s="119"/>
      <c r="G34" s="119"/>
      <c r="H34" s="23"/>
      <c r="I34" s="54"/>
      <c r="J34" s="120">
        <f t="shared" si="0"/>
        <v>0</v>
      </c>
    </row>
    <row r="35" spans="1:15" s="20" customFormat="1" ht="20.100000000000001" customHeight="1" x14ac:dyDescent="0.25">
      <c r="A35" s="7" t="s">
        <v>4</v>
      </c>
      <c r="B35" s="80">
        <v>30</v>
      </c>
      <c r="C35" s="23"/>
      <c r="D35" s="23"/>
      <c r="E35" s="23"/>
      <c r="F35" s="119"/>
      <c r="G35" s="119"/>
      <c r="H35" s="23"/>
      <c r="I35" s="54"/>
      <c r="J35" s="120">
        <f t="shared" si="0"/>
        <v>0</v>
      </c>
    </row>
    <row r="36" spans="1:15" s="20" customFormat="1" ht="20.100000000000001" customHeight="1" thickBot="1" x14ac:dyDescent="0.3">
      <c r="A36" s="141" t="s">
        <v>5</v>
      </c>
      <c r="B36" s="142">
        <v>31</v>
      </c>
      <c r="C36" s="91"/>
      <c r="D36" s="91"/>
      <c r="E36" s="91"/>
      <c r="F36" s="125"/>
      <c r="G36" s="125"/>
      <c r="H36" s="91"/>
      <c r="I36" s="94"/>
      <c r="J36" s="143">
        <f t="shared" si="0"/>
        <v>0</v>
      </c>
      <c r="K36" s="15"/>
      <c r="M36" s="47"/>
    </row>
    <row r="37" spans="1:15" ht="16.5" thickBot="1" x14ac:dyDescent="0.3">
      <c r="A37" s="202" t="s">
        <v>101</v>
      </c>
      <c r="B37" s="203"/>
      <c r="C37" s="153">
        <f>SUM(C6:C36)</f>
        <v>0</v>
      </c>
      <c r="D37" s="153">
        <f>SUM(D6:D36)</f>
        <v>0</v>
      </c>
      <c r="E37" s="153">
        <f>SUM(E6:E36)</f>
        <v>0</v>
      </c>
      <c r="F37" s="125"/>
      <c r="G37" s="125"/>
      <c r="H37" s="153">
        <f>SUM(H6:H36)</f>
        <v>0</v>
      </c>
      <c r="I37" s="153">
        <f>SUM(I6:I36)</f>
        <v>0</v>
      </c>
      <c r="J37" s="144">
        <f>SUM(J6:J36)</f>
        <v>0</v>
      </c>
    </row>
    <row r="38" spans="1:15" x14ac:dyDescent="0.25">
      <c r="A38" s="2"/>
    </row>
    <row r="39" spans="1:15" x14ac:dyDescent="0.25">
      <c r="A39" s="2"/>
    </row>
    <row r="40" spans="1:15" x14ac:dyDescent="0.25">
      <c r="A40" s="2"/>
    </row>
    <row r="41" spans="1:15" x14ac:dyDescent="0.25">
      <c r="A41" s="2"/>
    </row>
    <row r="42" spans="1:15" x14ac:dyDescent="0.25">
      <c r="A42" s="2"/>
    </row>
    <row r="43" spans="1:15" x14ac:dyDescent="0.25">
      <c r="A43" s="2"/>
    </row>
    <row r="44" spans="1:15" x14ac:dyDescent="0.25">
      <c r="A44" s="2"/>
    </row>
    <row r="45" spans="1:15" x14ac:dyDescent="0.25">
      <c r="A45" s="2"/>
    </row>
    <row r="46" spans="1:15" x14ac:dyDescent="0.25">
      <c r="A46" s="2"/>
    </row>
    <row r="47" spans="1:15" s="73" customFormat="1" x14ac:dyDescent="0.25">
      <c r="A47" s="2"/>
      <c r="H47" s="12"/>
      <c r="I47" s="12"/>
      <c r="J47" s="74"/>
      <c r="K47" s="12"/>
      <c r="L47" s="12"/>
      <c r="M47" s="2"/>
      <c r="N47" s="12"/>
      <c r="O47" s="12"/>
    </row>
    <row r="48" spans="1:15" s="73" customFormat="1" x14ac:dyDescent="0.25">
      <c r="A48" s="2"/>
      <c r="H48" s="12"/>
      <c r="I48" s="12"/>
      <c r="J48" s="74"/>
      <c r="K48" s="12"/>
      <c r="L48" s="12"/>
      <c r="M48" s="2"/>
      <c r="N48" s="12"/>
      <c r="O48" s="12"/>
    </row>
    <row r="49" spans="1:15" s="73" customFormat="1" x14ac:dyDescent="0.25">
      <c r="A49" s="2"/>
      <c r="H49" s="12"/>
      <c r="I49" s="12"/>
      <c r="J49" s="74"/>
      <c r="K49" s="12"/>
      <c r="L49" s="12"/>
      <c r="M49" s="2"/>
      <c r="N49" s="12"/>
      <c r="O49" s="12"/>
    </row>
    <row r="50" spans="1:15" s="73" customFormat="1" x14ac:dyDescent="0.25">
      <c r="A50" s="2"/>
      <c r="H50" s="12"/>
      <c r="I50" s="12"/>
      <c r="J50" s="74"/>
      <c r="K50" s="12"/>
      <c r="L50" s="12"/>
      <c r="M50" s="2"/>
      <c r="N50" s="12"/>
      <c r="O50" s="12"/>
    </row>
    <row r="64" spans="1:15" x14ac:dyDescent="0.25">
      <c r="C64" s="9">
        <v>24</v>
      </c>
      <c r="D64" s="9"/>
      <c r="E64" s="9"/>
      <c r="F64" s="9"/>
      <c r="G64" s="9"/>
    </row>
    <row r="66" spans="1:15" x14ac:dyDescent="0.25">
      <c r="A66" s="42"/>
    </row>
    <row r="67" spans="1:15" s="73" customFormat="1" x14ac:dyDescent="0.25">
      <c r="A67" s="43">
        <v>0</v>
      </c>
      <c r="C67" s="73">
        <v>0.01</v>
      </c>
      <c r="H67" s="12"/>
      <c r="I67" s="12"/>
      <c r="J67" s="74"/>
      <c r="K67" s="12"/>
      <c r="L67" s="12"/>
      <c r="M67" s="2"/>
      <c r="N67" s="12"/>
      <c r="O67" s="12"/>
    </row>
    <row r="68" spans="1:15" s="73" customFormat="1" x14ac:dyDescent="0.25">
      <c r="A68" s="43">
        <v>0.25</v>
      </c>
      <c r="C68" s="73">
        <v>0.02</v>
      </c>
      <c r="H68" s="12"/>
      <c r="I68" s="12"/>
      <c r="J68" s="74"/>
      <c r="K68" s="12"/>
      <c r="L68" s="12"/>
      <c r="M68" s="2"/>
      <c r="N68" s="12"/>
      <c r="O68" s="12"/>
    </row>
    <row r="69" spans="1:15" s="73" customFormat="1" x14ac:dyDescent="0.25">
      <c r="A69" s="43">
        <v>0.5</v>
      </c>
      <c r="C69" s="73">
        <v>0.03</v>
      </c>
      <c r="H69" s="12"/>
      <c r="I69" s="12"/>
      <c r="J69" s="74"/>
      <c r="K69" s="12"/>
      <c r="L69" s="12"/>
      <c r="M69" s="2"/>
      <c r="N69" s="12"/>
      <c r="O69" s="12"/>
    </row>
    <row r="70" spans="1:15" s="73" customFormat="1" x14ac:dyDescent="0.25">
      <c r="A70" s="43">
        <v>0.75</v>
      </c>
      <c r="C70" s="73">
        <v>0.04</v>
      </c>
      <c r="H70" s="12"/>
      <c r="I70" s="12"/>
      <c r="J70" s="74"/>
      <c r="K70" s="12"/>
      <c r="L70" s="12"/>
      <c r="M70" s="2"/>
      <c r="N70" s="12"/>
      <c r="O70" s="12"/>
    </row>
    <row r="71" spans="1:15" s="73" customFormat="1" x14ac:dyDescent="0.25">
      <c r="A71" s="43">
        <v>1</v>
      </c>
      <c r="C71" s="73">
        <v>0.05</v>
      </c>
      <c r="H71" s="12"/>
      <c r="I71" s="12"/>
      <c r="J71" s="74"/>
      <c r="K71" s="12"/>
      <c r="L71" s="12"/>
      <c r="M71" s="2"/>
      <c r="N71" s="12"/>
      <c r="O71" s="12"/>
    </row>
    <row r="72" spans="1:15" s="73" customFormat="1" x14ac:dyDescent="0.25">
      <c r="A72" s="43">
        <v>1.25</v>
      </c>
      <c r="C72" s="73">
        <v>0.06</v>
      </c>
      <c r="H72" s="12"/>
      <c r="I72" s="12"/>
      <c r="J72" s="74"/>
      <c r="K72" s="12"/>
      <c r="L72" s="12"/>
      <c r="M72" s="2"/>
      <c r="N72" s="12"/>
      <c r="O72" s="12"/>
    </row>
    <row r="73" spans="1:15" s="73" customFormat="1" x14ac:dyDescent="0.25">
      <c r="A73" s="43">
        <v>1.5</v>
      </c>
      <c r="C73" s="73">
        <v>7.0000000000000007E-2</v>
      </c>
      <c r="H73" s="12"/>
      <c r="I73" s="12"/>
      <c r="J73" s="74"/>
      <c r="K73" s="12"/>
      <c r="L73" s="12"/>
      <c r="M73" s="2"/>
      <c r="N73" s="12"/>
      <c r="O73" s="12"/>
    </row>
    <row r="74" spans="1:15" s="73" customFormat="1" x14ac:dyDescent="0.25">
      <c r="A74" s="43">
        <v>1.75</v>
      </c>
      <c r="C74" s="73">
        <v>0.08</v>
      </c>
      <c r="H74" s="12"/>
      <c r="I74" s="12"/>
      <c r="J74" s="74"/>
      <c r="K74" s="12"/>
      <c r="L74" s="12"/>
      <c r="M74" s="2"/>
      <c r="N74" s="12"/>
      <c r="O74" s="12"/>
    </row>
    <row r="75" spans="1:15" s="73" customFormat="1" x14ac:dyDescent="0.25">
      <c r="A75" s="43">
        <v>2</v>
      </c>
      <c r="C75" s="73">
        <v>0.09</v>
      </c>
      <c r="H75" s="12"/>
      <c r="I75" s="12"/>
      <c r="J75" s="74"/>
      <c r="K75" s="12"/>
      <c r="L75" s="12"/>
      <c r="M75" s="2"/>
      <c r="N75" s="12"/>
      <c r="O75" s="12"/>
    </row>
    <row r="76" spans="1:15" s="73" customFormat="1" x14ac:dyDescent="0.25">
      <c r="A76" s="43">
        <v>2.25</v>
      </c>
      <c r="C76" s="73">
        <v>0.1</v>
      </c>
      <c r="H76" s="12"/>
      <c r="I76" s="12"/>
      <c r="J76" s="74"/>
      <c r="K76" s="12"/>
      <c r="L76" s="12"/>
      <c r="M76" s="2"/>
      <c r="N76" s="12"/>
      <c r="O76" s="12"/>
    </row>
    <row r="77" spans="1:15" s="73" customFormat="1" x14ac:dyDescent="0.25">
      <c r="A77" s="43">
        <v>2.5</v>
      </c>
      <c r="C77" s="73">
        <v>0.11</v>
      </c>
      <c r="H77" s="12"/>
      <c r="I77" s="12"/>
      <c r="J77" s="74"/>
      <c r="K77" s="12"/>
      <c r="L77" s="12"/>
      <c r="M77" s="2"/>
      <c r="N77" s="12"/>
      <c r="O77" s="12"/>
    </row>
    <row r="78" spans="1:15" s="73" customFormat="1" x14ac:dyDescent="0.25">
      <c r="A78" s="43">
        <v>2.75</v>
      </c>
      <c r="C78" s="73">
        <v>0.12</v>
      </c>
      <c r="H78" s="12"/>
      <c r="I78" s="12"/>
      <c r="J78" s="74"/>
      <c r="K78" s="12"/>
      <c r="L78" s="12"/>
      <c r="M78" s="2"/>
      <c r="N78" s="12"/>
      <c r="O78" s="12"/>
    </row>
    <row r="79" spans="1:15" s="73" customFormat="1" x14ac:dyDescent="0.25">
      <c r="A79" s="43">
        <v>3</v>
      </c>
      <c r="C79" s="73">
        <v>0.13</v>
      </c>
      <c r="H79" s="12"/>
      <c r="I79" s="12"/>
      <c r="J79" s="74"/>
      <c r="K79" s="12"/>
      <c r="L79" s="12"/>
      <c r="M79" s="2"/>
      <c r="N79" s="12"/>
      <c r="O79" s="12"/>
    </row>
    <row r="80" spans="1:15" s="73" customFormat="1" x14ac:dyDescent="0.25">
      <c r="A80" s="43">
        <v>3.25</v>
      </c>
      <c r="C80" s="73">
        <v>0.14000000000000001</v>
      </c>
      <c r="H80" s="12"/>
      <c r="I80" s="12"/>
      <c r="J80" s="74"/>
      <c r="K80" s="12"/>
      <c r="L80" s="12"/>
      <c r="M80" s="2"/>
      <c r="N80" s="12"/>
      <c r="O80" s="12"/>
    </row>
    <row r="81" spans="1:15" s="73" customFormat="1" x14ac:dyDescent="0.25">
      <c r="A81" s="43">
        <v>3.5</v>
      </c>
      <c r="C81" s="73">
        <v>0.15</v>
      </c>
      <c r="H81" s="12"/>
      <c r="I81" s="12"/>
      <c r="J81" s="74"/>
      <c r="K81" s="12"/>
      <c r="L81" s="12"/>
      <c r="M81" s="2"/>
      <c r="N81" s="12"/>
      <c r="O81" s="12"/>
    </row>
    <row r="82" spans="1:15" s="73" customFormat="1" x14ac:dyDescent="0.25">
      <c r="A82" s="43">
        <v>3.75</v>
      </c>
      <c r="C82" s="73">
        <v>0.16</v>
      </c>
      <c r="H82" s="12"/>
      <c r="I82" s="12"/>
      <c r="J82" s="74"/>
      <c r="K82" s="12"/>
      <c r="L82" s="12"/>
      <c r="M82" s="2"/>
      <c r="N82" s="12"/>
      <c r="O82" s="12"/>
    </row>
    <row r="83" spans="1:15" s="73" customFormat="1" x14ac:dyDescent="0.25">
      <c r="A83" s="43">
        <v>4</v>
      </c>
      <c r="C83" s="73">
        <v>0.17</v>
      </c>
      <c r="H83" s="12"/>
      <c r="I83" s="12"/>
      <c r="J83" s="74"/>
      <c r="K83" s="12"/>
      <c r="L83" s="12"/>
      <c r="M83" s="2"/>
      <c r="N83" s="12"/>
      <c r="O83" s="12"/>
    </row>
    <row r="84" spans="1:15" s="73" customFormat="1" x14ac:dyDescent="0.25">
      <c r="A84" s="43">
        <v>4.25</v>
      </c>
      <c r="C84" s="73">
        <v>0.18</v>
      </c>
      <c r="H84" s="12"/>
      <c r="I84" s="12"/>
      <c r="J84" s="74"/>
      <c r="K84" s="12"/>
      <c r="L84" s="12"/>
      <c r="M84" s="2"/>
      <c r="N84" s="12"/>
      <c r="O84" s="12"/>
    </row>
    <row r="85" spans="1:15" s="73" customFormat="1" x14ac:dyDescent="0.25">
      <c r="A85" s="43">
        <v>4.5</v>
      </c>
      <c r="C85" s="73">
        <v>0.19</v>
      </c>
      <c r="H85" s="12"/>
      <c r="I85" s="12"/>
      <c r="J85" s="74"/>
      <c r="K85" s="12"/>
      <c r="L85" s="12"/>
      <c r="M85" s="2"/>
      <c r="N85" s="12"/>
      <c r="O85" s="12"/>
    </row>
    <row r="86" spans="1:15" s="73" customFormat="1" x14ac:dyDescent="0.25">
      <c r="A86" s="43">
        <v>4.75</v>
      </c>
      <c r="C86" s="73">
        <v>0.2</v>
      </c>
      <c r="H86" s="12"/>
      <c r="I86" s="12"/>
      <c r="J86" s="74"/>
      <c r="K86" s="12"/>
      <c r="L86" s="12"/>
      <c r="M86" s="2"/>
      <c r="N86" s="12"/>
      <c r="O86" s="12"/>
    </row>
    <row r="87" spans="1:15" s="73" customFormat="1" x14ac:dyDescent="0.25">
      <c r="A87" s="43">
        <v>5</v>
      </c>
      <c r="C87" s="73">
        <v>0.21</v>
      </c>
      <c r="H87" s="12"/>
      <c r="I87" s="12"/>
      <c r="J87" s="74"/>
      <c r="K87" s="12"/>
      <c r="L87" s="12"/>
      <c r="M87" s="2"/>
      <c r="N87" s="12"/>
      <c r="O87" s="12"/>
    </row>
    <row r="88" spans="1:15" s="73" customFormat="1" x14ac:dyDescent="0.25">
      <c r="A88" s="43">
        <v>5.25</v>
      </c>
      <c r="C88" s="73">
        <v>0.22</v>
      </c>
      <c r="H88" s="12"/>
      <c r="I88" s="12"/>
      <c r="J88" s="74"/>
      <c r="K88" s="12"/>
      <c r="L88" s="12"/>
      <c r="M88" s="2"/>
      <c r="N88" s="12"/>
      <c r="O88" s="12"/>
    </row>
    <row r="89" spans="1:15" s="73" customFormat="1" x14ac:dyDescent="0.25">
      <c r="A89" s="43">
        <v>5.5</v>
      </c>
      <c r="C89" s="73">
        <v>0.23</v>
      </c>
      <c r="H89" s="12"/>
      <c r="I89" s="12"/>
      <c r="J89" s="74"/>
      <c r="K89" s="12"/>
      <c r="L89" s="12"/>
      <c r="M89" s="2"/>
      <c r="N89" s="12"/>
      <c r="O89" s="12"/>
    </row>
    <row r="90" spans="1:15" s="73" customFormat="1" x14ac:dyDescent="0.25">
      <c r="A90" s="43">
        <v>5.75</v>
      </c>
      <c r="C90" s="73">
        <v>0.24</v>
      </c>
      <c r="H90" s="12"/>
      <c r="I90" s="12"/>
      <c r="J90" s="74"/>
      <c r="K90" s="12"/>
      <c r="L90" s="12"/>
      <c r="M90" s="2"/>
      <c r="N90" s="12"/>
      <c r="O90" s="12"/>
    </row>
    <row r="91" spans="1:15" s="73" customFormat="1" x14ac:dyDescent="0.25">
      <c r="A91" s="43">
        <v>6</v>
      </c>
      <c r="C91" s="73">
        <v>0.25</v>
      </c>
      <c r="H91" s="12"/>
      <c r="I91" s="12"/>
      <c r="J91" s="74"/>
      <c r="K91" s="12"/>
      <c r="L91" s="12"/>
      <c r="M91" s="2"/>
      <c r="N91" s="12"/>
      <c r="O91" s="12"/>
    </row>
    <row r="92" spans="1:15" s="73" customFormat="1" x14ac:dyDescent="0.25">
      <c r="A92" s="43">
        <v>6.25</v>
      </c>
      <c r="C92" s="73">
        <v>0.26</v>
      </c>
      <c r="H92" s="12"/>
      <c r="I92" s="12"/>
      <c r="J92" s="74"/>
      <c r="K92" s="12"/>
      <c r="L92" s="12"/>
      <c r="M92" s="2"/>
      <c r="N92" s="12"/>
      <c r="O92" s="12"/>
    </row>
    <row r="93" spans="1:15" s="73" customFormat="1" x14ac:dyDescent="0.25">
      <c r="A93" s="43">
        <v>6.5</v>
      </c>
      <c r="C93" s="73">
        <v>0.27</v>
      </c>
      <c r="H93" s="12"/>
      <c r="I93" s="12"/>
      <c r="J93" s="74"/>
      <c r="K93" s="12"/>
      <c r="L93" s="12"/>
      <c r="M93" s="2"/>
      <c r="N93" s="12"/>
      <c r="O93" s="12"/>
    </row>
    <row r="94" spans="1:15" s="73" customFormat="1" x14ac:dyDescent="0.25">
      <c r="A94" s="43">
        <v>6.75</v>
      </c>
      <c r="C94" s="73">
        <v>0.28000000000000003</v>
      </c>
      <c r="H94" s="12"/>
      <c r="I94" s="12"/>
      <c r="J94" s="74"/>
      <c r="K94" s="12"/>
      <c r="L94" s="12"/>
      <c r="M94" s="2"/>
      <c r="N94" s="12"/>
      <c r="O94" s="12"/>
    </row>
    <row r="95" spans="1:15" s="73" customFormat="1" x14ac:dyDescent="0.25">
      <c r="A95" s="43">
        <v>7</v>
      </c>
      <c r="C95" s="73">
        <v>0.28999999999999998</v>
      </c>
      <c r="H95" s="12"/>
      <c r="I95" s="12"/>
      <c r="J95" s="74"/>
      <c r="K95" s="12"/>
      <c r="L95" s="12"/>
      <c r="M95" s="2"/>
      <c r="N95" s="12"/>
      <c r="O95" s="12"/>
    </row>
    <row r="96" spans="1:15" s="73" customFormat="1" x14ac:dyDescent="0.25">
      <c r="A96" s="43">
        <v>7.25</v>
      </c>
      <c r="C96" s="73">
        <v>0.3</v>
      </c>
      <c r="H96" s="12"/>
      <c r="I96" s="12"/>
      <c r="J96" s="74"/>
      <c r="K96" s="12"/>
      <c r="L96" s="12"/>
      <c r="M96" s="2"/>
      <c r="N96" s="12"/>
      <c r="O96" s="12"/>
    </row>
    <row r="97" spans="1:15" s="73" customFormat="1" x14ac:dyDescent="0.25">
      <c r="A97" s="43">
        <v>7.5</v>
      </c>
      <c r="C97" s="73">
        <v>0.31</v>
      </c>
      <c r="H97" s="12"/>
      <c r="I97" s="12"/>
      <c r="J97" s="74"/>
      <c r="K97" s="12"/>
      <c r="L97" s="12"/>
      <c r="M97" s="2"/>
      <c r="N97" s="12"/>
      <c r="O97" s="12"/>
    </row>
    <row r="98" spans="1:15" s="73" customFormat="1" x14ac:dyDescent="0.25">
      <c r="A98" s="43">
        <v>7.75</v>
      </c>
      <c r="C98" s="73">
        <v>0.32</v>
      </c>
      <c r="H98" s="12"/>
      <c r="I98" s="12"/>
      <c r="J98" s="74"/>
      <c r="K98" s="12"/>
      <c r="L98" s="12"/>
      <c r="M98" s="2"/>
      <c r="N98" s="12"/>
      <c r="O98" s="12"/>
    </row>
    <row r="99" spans="1:15" s="73" customFormat="1" x14ac:dyDescent="0.25">
      <c r="A99" s="43">
        <v>8</v>
      </c>
      <c r="C99" s="73">
        <v>0.33</v>
      </c>
      <c r="H99" s="12"/>
      <c r="I99" s="12"/>
      <c r="J99" s="74"/>
      <c r="K99" s="12"/>
      <c r="L99" s="12"/>
      <c r="M99" s="2"/>
      <c r="N99" s="12"/>
      <c r="O99" s="12"/>
    </row>
    <row r="100" spans="1:15" s="73" customFormat="1" x14ac:dyDescent="0.25">
      <c r="A100" s="43">
        <v>8.25</v>
      </c>
      <c r="C100" s="73">
        <v>0.34</v>
      </c>
      <c r="H100" s="12"/>
      <c r="I100" s="12"/>
      <c r="J100" s="74"/>
      <c r="K100" s="12"/>
      <c r="L100" s="12"/>
      <c r="M100" s="2"/>
      <c r="N100" s="12"/>
      <c r="O100" s="12"/>
    </row>
    <row r="101" spans="1:15" s="73" customFormat="1" x14ac:dyDescent="0.25">
      <c r="A101" s="43">
        <v>8.5</v>
      </c>
      <c r="C101" s="73">
        <v>0.35</v>
      </c>
      <c r="H101" s="12"/>
      <c r="I101" s="12"/>
      <c r="J101" s="74"/>
      <c r="K101" s="12"/>
      <c r="L101" s="12"/>
      <c r="M101" s="2"/>
      <c r="N101" s="12"/>
      <c r="O101" s="12"/>
    </row>
    <row r="102" spans="1:15" s="73" customFormat="1" x14ac:dyDescent="0.25">
      <c r="A102" s="43">
        <v>8.75</v>
      </c>
      <c r="C102" s="73">
        <v>0.36</v>
      </c>
      <c r="H102" s="12"/>
      <c r="I102" s="12"/>
      <c r="J102" s="74"/>
      <c r="K102" s="12"/>
      <c r="L102" s="12"/>
      <c r="M102" s="2"/>
      <c r="N102" s="12"/>
      <c r="O102" s="12"/>
    </row>
    <row r="103" spans="1:15" s="73" customFormat="1" x14ac:dyDescent="0.25">
      <c r="A103" s="43">
        <v>9</v>
      </c>
      <c r="C103" s="73">
        <v>0.37</v>
      </c>
      <c r="H103" s="12"/>
      <c r="I103" s="12"/>
      <c r="J103" s="74"/>
      <c r="K103" s="12"/>
      <c r="L103" s="12"/>
      <c r="M103" s="2"/>
      <c r="N103" s="12"/>
      <c r="O103" s="12"/>
    </row>
    <row r="104" spans="1:15" s="73" customFormat="1" x14ac:dyDescent="0.25">
      <c r="A104" s="43">
        <v>9.25</v>
      </c>
      <c r="C104" s="73">
        <v>0.38</v>
      </c>
      <c r="H104" s="12"/>
      <c r="I104" s="12"/>
      <c r="J104" s="74"/>
      <c r="K104" s="12"/>
      <c r="L104" s="12"/>
      <c r="M104" s="2"/>
      <c r="N104" s="12"/>
      <c r="O104" s="12"/>
    </row>
    <row r="105" spans="1:15" s="73" customFormat="1" x14ac:dyDescent="0.25">
      <c r="A105" s="43">
        <v>9.5</v>
      </c>
      <c r="C105" s="73">
        <v>0.39</v>
      </c>
      <c r="H105" s="12"/>
      <c r="I105" s="12"/>
      <c r="J105" s="74"/>
      <c r="K105" s="12"/>
      <c r="L105" s="12"/>
      <c r="M105" s="2"/>
      <c r="N105" s="12"/>
      <c r="O105" s="12"/>
    </row>
    <row r="106" spans="1:15" s="73" customFormat="1" x14ac:dyDescent="0.25">
      <c r="A106" s="43">
        <v>9.75</v>
      </c>
      <c r="C106" s="73">
        <v>0.4</v>
      </c>
      <c r="H106" s="12"/>
      <c r="I106" s="12"/>
      <c r="J106" s="74"/>
      <c r="K106" s="12"/>
      <c r="L106" s="12"/>
      <c r="M106" s="2"/>
      <c r="N106" s="12"/>
      <c r="O106" s="12"/>
    </row>
    <row r="107" spans="1:15" s="73" customFormat="1" x14ac:dyDescent="0.25">
      <c r="A107" s="43">
        <v>10</v>
      </c>
      <c r="C107" s="73">
        <v>0.41</v>
      </c>
      <c r="H107" s="12"/>
      <c r="I107" s="12"/>
      <c r="J107" s="74"/>
      <c r="K107" s="12"/>
      <c r="L107" s="12"/>
      <c r="M107" s="2"/>
      <c r="N107" s="12"/>
      <c r="O107" s="12"/>
    </row>
    <row r="108" spans="1:15" s="73" customFormat="1" x14ac:dyDescent="0.25">
      <c r="A108" s="43">
        <v>10.25</v>
      </c>
      <c r="C108" s="73">
        <v>0.42</v>
      </c>
      <c r="H108" s="12"/>
      <c r="I108" s="12"/>
      <c r="J108" s="74"/>
      <c r="K108" s="12"/>
      <c r="L108" s="12"/>
      <c r="M108" s="2"/>
      <c r="N108" s="12"/>
      <c r="O108" s="12"/>
    </row>
    <row r="109" spans="1:15" s="73" customFormat="1" x14ac:dyDescent="0.25">
      <c r="A109" s="43">
        <v>10.5</v>
      </c>
      <c r="C109" s="73">
        <v>0.43</v>
      </c>
      <c r="H109" s="12"/>
      <c r="I109" s="12"/>
      <c r="J109" s="74"/>
      <c r="K109" s="12"/>
      <c r="L109" s="12"/>
      <c r="M109" s="2"/>
      <c r="N109" s="12"/>
      <c r="O109" s="12"/>
    </row>
    <row r="110" spans="1:15" s="73" customFormat="1" x14ac:dyDescent="0.25">
      <c r="A110" s="43">
        <v>10.75</v>
      </c>
      <c r="C110" s="73">
        <v>0.44</v>
      </c>
      <c r="H110" s="12"/>
      <c r="I110" s="12"/>
      <c r="J110" s="74"/>
      <c r="K110" s="12"/>
      <c r="L110" s="12"/>
      <c r="M110" s="2"/>
      <c r="N110" s="12"/>
      <c r="O110" s="12"/>
    </row>
    <row r="111" spans="1:15" s="73" customFormat="1" x14ac:dyDescent="0.25">
      <c r="A111" s="43">
        <v>11</v>
      </c>
      <c r="C111" s="73">
        <v>0.45</v>
      </c>
      <c r="H111" s="12"/>
      <c r="I111" s="12"/>
      <c r="J111" s="74"/>
      <c r="K111" s="12"/>
      <c r="L111" s="12"/>
      <c r="M111" s="2"/>
      <c r="N111" s="12"/>
      <c r="O111" s="12"/>
    </row>
    <row r="112" spans="1:15" s="73" customFormat="1" x14ac:dyDescent="0.25">
      <c r="A112" s="43">
        <v>11.25</v>
      </c>
      <c r="C112" s="73">
        <v>0.46</v>
      </c>
      <c r="H112" s="12"/>
      <c r="I112" s="12"/>
      <c r="J112" s="74"/>
      <c r="K112" s="12"/>
      <c r="L112" s="12"/>
      <c r="M112" s="2"/>
      <c r="N112" s="12"/>
      <c r="O112" s="12"/>
    </row>
    <row r="113" spans="1:15" s="73" customFormat="1" x14ac:dyDescent="0.25">
      <c r="A113" s="43">
        <v>11.5</v>
      </c>
      <c r="C113" s="73">
        <v>0.47</v>
      </c>
      <c r="H113" s="12"/>
      <c r="I113" s="12"/>
      <c r="J113" s="74"/>
      <c r="K113" s="12"/>
      <c r="L113" s="12"/>
      <c r="M113" s="2"/>
      <c r="N113" s="12"/>
      <c r="O113" s="12"/>
    </row>
    <row r="114" spans="1:15" s="73" customFormat="1" x14ac:dyDescent="0.25">
      <c r="A114" s="43">
        <v>11.75</v>
      </c>
      <c r="C114" s="73">
        <v>0.48</v>
      </c>
      <c r="H114" s="12"/>
      <c r="I114" s="12"/>
      <c r="J114" s="74"/>
      <c r="K114" s="12"/>
      <c r="L114" s="12"/>
      <c r="M114" s="2"/>
      <c r="N114" s="12"/>
      <c r="O114" s="12"/>
    </row>
    <row r="115" spans="1:15" s="73" customFormat="1" x14ac:dyDescent="0.25">
      <c r="A115" s="43">
        <v>12</v>
      </c>
      <c r="C115" s="73">
        <v>0.49</v>
      </c>
      <c r="H115" s="12"/>
      <c r="I115" s="12"/>
      <c r="J115" s="74"/>
      <c r="K115" s="12"/>
      <c r="L115" s="12"/>
      <c r="M115" s="2"/>
      <c r="N115" s="12"/>
      <c r="O115" s="12"/>
    </row>
    <row r="116" spans="1:15" s="73" customFormat="1" x14ac:dyDescent="0.25">
      <c r="A116" s="43">
        <v>12.25</v>
      </c>
      <c r="C116" s="73">
        <v>0.5</v>
      </c>
      <c r="H116" s="12"/>
      <c r="I116" s="12"/>
      <c r="J116" s="74"/>
      <c r="K116" s="12"/>
      <c r="L116" s="12"/>
      <c r="M116" s="2"/>
      <c r="N116" s="12"/>
      <c r="O116" s="12"/>
    </row>
    <row r="117" spans="1:15" s="73" customFormat="1" x14ac:dyDescent="0.25">
      <c r="A117" s="43">
        <v>12.5</v>
      </c>
      <c r="C117" s="73">
        <v>0.51</v>
      </c>
      <c r="H117" s="12"/>
      <c r="I117" s="12"/>
      <c r="J117" s="74"/>
      <c r="K117" s="12"/>
      <c r="L117" s="12"/>
      <c r="M117" s="2"/>
      <c r="N117" s="12"/>
      <c r="O117" s="12"/>
    </row>
    <row r="118" spans="1:15" s="73" customFormat="1" x14ac:dyDescent="0.25">
      <c r="A118" s="43">
        <v>12.75</v>
      </c>
      <c r="C118" s="73">
        <v>0.52</v>
      </c>
      <c r="H118" s="12"/>
      <c r="I118" s="12"/>
      <c r="J118" s="74"/>
      <c r="K118" s="12"/>
      <c r="L118" s="12"/>
      <c r="M118" s="2"/>
      <c r="N118" s="12"/>
      <c r="O118" s="12"/>
    </row>
    <row r="119" spans="1:15" s="73" customFormat="1" x14ac:dyDescent="0.25">
      <c r="A119" s="43">
        <v>13</v>
      </c>
      <c r="C119" s="73">
        <v>0.53</v>
      </c>
      <c r="H119" s="12"/>
      <c r="I119" s="12"/>
      <c r="J119" s="74"/>
      <c r="K119" s="12"/>
      <c r="L119" s="12"/>
      <c r="M119" s="2"/>
      <c r="N119" s="12"/>
      <c r="O119" s="12"/>
    </row>
    <row r="120" spans="1:15" s="73" customFormat="1" x14ac:dyDescent="0.25">
      <c r="A120" s="43">
        <v>13.25</v>
      </c>
      <c r="C120" s="73">
        <v>0.54</v>
      </c>
      <c r="H120" s="12"/>
      <c r="I120" s="12"/>
      <c r="J120" s="74"/>
      <c r="K120" s="12"/>
      <c r="L120" s="12"/>
      <c r="M120" s="2"/>
      <c r="N120" s="12"/>
      <c r="O120" s="12"/>
    </row>
    <row r="121" spans="1:15" s="73" customFormat="1" x14ac:dyDescent="0.25">
      <c r="A121" s="43">
        <v>13.5</v>
      </c>
      <c r="C121" s="73">
        <v>0.55000000000000004</v>
      </c>
      <c r="H121" s="12"/>
      <c r="I121" s="12"/>
      <c r="J121" s="74"/>
      <c r="K121" s="12"/>
      <c r="L121" s="12"/>
      <c r="M121" s="2"/>
      <c r="N121" s="12"/>
      <c r="O121" s="12"/>
    </row>
    <row r="122" spans="1:15" s="73" customFormat="1" x14ac:dyDescent="0.25">
      <c r="A122" s="43">
        <v>13.75</v>
      </c>
      <c r="C122" s="73">
        <v>0.56000000000000005</v>
      </c>
      <c r="H122" s="12"/>
      <c r="I122" s="12"/>
      <c r="J122" s="74"/>
      <c r="K122" s="12"/>
      <c r="L122" s="12"/>
      <c r="M122" s="2"/>
      <c r="N122" s="12"/>
      <c r="O122" s="12"/>
    </row>
    <row r="123" spans="1:15" s="73" customFormat="1" x14ac:dyDescent="0.25">
      <c r="A123" s="43">
        <v>14</v>
      </c>
      <c r="C123" s="73">
        <v>0.56999999999999995</v>
      </c>
      <c r="H123" s="12"/>
      <c r="I123" s="12"/>
      <c r="J123" s="74"/>
      <c r="K123" s="12"/>
      <c r="L123" s="12"/>
      <c r="M123" s="2"/>
      <c r="N123" s="12"/>
      <c r="O123" s="12"/>
    </row>
    <row r="124" spans="1:15" s="73" customFormat="1" x14ac:dyDescent="0.25">
      <c r="A124" s="43">
        <v>14.25</v>
      </c>
      <c r="C124" s="73">
        <v>0.57999999999999996</v>
      </c>
      <c r="H124" s="12"/>
      <c r="I124" s="12"/>
      <c r="J124" s="74"/>
      <c r="K124" s="12"/>
      <c r="L124" s="12"/>
      <c r="M124" s="2"/>
      <c r="N124" s="12"/>
      <c r="O124" s="12"/>
    </row>
    <row r="125" spans="1:15" s="73" customFormat="1" x14ac:dyDescent="0.25">
      <c r="A125" s="43">
        <v>14.5</v>
      </c>
      <c r="C125" s="73">
        <v>0.59</v>
      </c>
      <c r="H125" s="12"/>
      <c r="I125" s="12"/>
      <c r="J125" s="74"/>
      <c r="K125" s="12"/>
      <c r="L125" s="12"/>
      <c r="M125" s="2"/>
      <c r="N125" s="12"/>
      <c r="O125" s="12"/>
    </row>
    <row r="126" spans="1:15" s="73" customFormat="1" x14ac:dyDescent="0.25">
      <c r="A126" s="43">
        <v>14.75</v>
      </c>
      <c r="C126" s="73">
        <v>0.6</v>
      </c>
      <c r="H126" s="12"/>
      <c r="I126" s="12"/>
      <c r="J126" s="74"/>
      <c r="K126" s="12"/>
      <c r="L126" s="12"/>
      <c r="M126" s="2"/>
      <c r="N126" s="12"/>
      <c r="O126" s="12"/>
    </row>
    <row r="127" spans="1:15" s="73" customFormat="1" x14ac:dyDescent="0.25">
      <c r="A127" s="43">
        <v>15</v>
      </c>
      <c r="C127" s="73">
        <v>0.61</v>
      </c>
      <c r="H127" s="12"/>
      <c r="I127" s="12"/>
      <c r="J127" s="74"/>
      <c r="K127" s="12"/>
      <c r="L127" s="12"/>
      <c r="M127" s="2"/>
      <c r="N127" s="12"/>
      <c r="O127" s="12"/>
    </row>
    <row r="128" spans="1:15" s="73" customFormat="1" x14ac:dyDescent="0.25">
      <c r="A128" s="43">
        <v>15.25</v>
      </c>
      <c r="C128" s="73">
        <v>0.62</v>
      </c>
      <c r="H128" s="12"/>
      <c r="I128" s="12"/>
      <c r="J128" s="74"/>
      <c r="K128" s="12"/>
      <c r="L128" s="12"/>
      <c r="M128" s="2"/>
      <c r="N128" s="12"/>
      <c r="O128" s="12"/>
    </row>
    <row r="129" spans="1:15" s="73" customFormat="1" x14ac:dyDescent="0.25">
      <c r="A129" s="43">
        <v>15.5</v>
      </c>
      <c r="C129" s="73">
        <v>0.63</v>
      </c>
      <c r="H129" s="12"/>
      <c r="I129" s="12"/>
      <c r="J129" s="74"/>
      <c r="K129" s="12"/>
      <c r="L129" s="12"/>
      <c r="M129" s="2"/>
      <c r="N129" s="12"/>
      <c r="O129" s="12"/>
    </row>
    <row r="130" spans="1:15" s="73" customFormat="1" x14ac:dyDescent="0.25">
      <c r="A130" s="43">
        <v>15.75</v>
      </c>
      <c r="C130" s="73">
        <v>0.64</v>
      </c>
      <c r="H130" s="12"/>
      <c r="I130" s="12"/>
      <c r="J130" s="74"/>
      <c r="K130" s="12"/>
      <c r="L130" s="12"/>
      <c r="M130" s="2"/>
      <c r="N130" s="12"/>
      <c r="O130" s="12"/>
    </row>
    <row r="131" spans="1:15" s="73" customFormat="1" x14ac:dyDescent="0.25">
      <c r="A131" s="43">
        <v>16</v>
      </c>
      <c r="C131" s="73">
        <v>0.65</v>
      </c>
      <c r="H131" s="12"/>
      <c r="I131" s="12"/>
      <c r="J131" s="74"/>
      <c r="K131" s="12"/>
      <c r="L131" s="12"/>
      <c r="M131" s="2"/>
      <c r="N131" s="12"/>
      <c r="O131" s="12"/>
    </row>
    <row r="132" spans="1:15" s="73" customFormat="1" x14ac:dyDescent="0.25">
      <c r="A132" s="43">
        <v>16.25</v>
      </c>
      <c r="C132" s="73">
        <v>0.66</v>
      </c>
      <c r="H132" s="12"/>
      <c r="I132" s="12"/>
      <c r="J132" s="74"/>
      <c r="K132" s="12"/>
      <c r="L132" s="12"/>
      <c r="M132" s="2"/>
      <c r="N132" s="12"/>
      <c r="O132" s="12"/>
    </row>
    <row r="133" spans="1:15" s="73" customFormat="1" x14ac:dyDescent="0.25">
      <c r="A133" s="43">
        <v>16.5</v>
      </c>
      <c r="C133" s="73">
        <v>0.67</v>
      </c>
      <c r="H133" s="12"/>
      <c r="I133" s="12"/>
      <c r="J133" s="74"/>
      <c r="K133" s="12"/>
      <c r="L133" s="12"/>
      <c r="M133" s="2"/>
      <c r="N133" s="12"/>
      <c r="O133" s="12"/>
    </row>
    <row r="134" spans="1:15" s="73" customFormat="1" x14ac:dyDescent="0.25">
      <c r="A134" s="43">
        <v>16.75</v>
      </c>
      <c r="C134" s="73">
        <v>0.68</v>
      </c>
      <c r="H134" s="12"/>
      <c r="I134" s="12"/>
      <c r="J134" s="74"/>
      <c r="K134" s="12"/>
      <c r="L134" s="12"/>
      <c r="M134" s="2"/>
      <c r="N134" s="12"/>
      <c r="O134" s="12"/>
    </row>
    <row r="135" spans="1:15" s="73" customFormat="1" x14ac:dyDescent="0.25">
      <c r="A135" s="43">
        <v>17</v>
      </c>
      <c r="C135" s="73">
        <v>0.69</v>
      </c>
      <c r="H135" s="12"/>
      <c r="I135" s="12"/>
      <c r="J135" s="74"/>
      <c r="K135" s="12"/>
      <c r="L135" s="12"/>
      <c r="M135" s="2"/>
      <c r="N135" s="12"/>
      <c r="O135" s="12"/>
    </row>
    <row r="136" spans="1:15" s="73" customFormat="1" x14ac:dyDescent="0.25">
      <c r="A136" s="43">
        <v>17.25</v>
      </c>
      <c r="C136" s="73">
        <v>0.7</v>
      </c>
      <c r="H136" s="12"/>
      <c r="I136" s="12"/>
      <c r="J136" s="74"/>
      <c r="K136" s="12"/>
      <c r="L136" s="12"/>
      <c r="M136" s="2"/>
      <c r="N136" s="12"/>
      <c r="O136" s="12"/>
    </row>
    <row r="137" spans="1:15" s="73" customFormat="1" x14ac:dyDescent="0.25">
      <c r="A137" s="43">
        <v>17.5</v>
      </c>
      <c r="C137" s="73">
        <v>0.71</v>
      </c>
      <c r="H137" s="12"/>
      <c r="I137" s="12"/>
      <c r="J137" s="74"/>
      <c r="K137" s="12"/>
      <c r="L137" s="12"/>
      <c r="M137" s="2"/>
      <c r="N137" s="12"/>
      <c r="O137" s="12"/>
    </row>
    <row r="138" spans="1:15" s="73" customFormat="1" x14ac:dyDescent="0.25">
      <c r="A138" s="43">
        <v>17.75</v>
      </c>
      <c r="C138" s="73">
        <v>0.72</v>
      </c>
      <c r="H138" s="12"/>
      <c r="I138" s="12"/>
      <c r="J138" s="74"/>
      <c r="K138" s="12"/>
      <c r="L138" s="12"/>
      <c r="M138" s="2"/>
      <c r="N138" s="12"/>
      <c r="O138" s="12"/>
    </row>
    <row r="139" spans="1:15" s="73" customFormat="1" x14ac:dyDescent="0.25">
      <c r="A139" s="43">
        <v>18</v>
      </c>
      <c r="C139" s="73">
        <v>0.73</v>
      </c>
      <c r="H139" s="12"/>
      <c r="I139" s="12"/>
      <c r="J139" s="74"/>
      <c r="K139" s="12"/>
      <c r="L139" s="12"/>
      <c r="M139" s="2"/>
      <c r="N139" s="12"/>
      <c r="O139" s="12"/>
    </row>
    <row r="140" spans="1:15" s="73" customFormat="1" x14ac:dyDescent="0.25">
      <c r="A140" s="43">
        <v>18.25</v>
      </c>
      <c r="C140" s="73">
        <v>0.74</v>
      </c>
      <c r="H140" s="12"/>
      <c r="I140" s="12"/>
      <c r="J140" s="74"/>
      <c r="K140" s="12"/>
      <c r="L140" s="12"/>
      <c r="M140" s="2"/>
      <c r="N140" s="12"/>
      <c r="O140" s="12"/>
    </row>
    <row r="141" spans="1:15" s="73" customFormat="1" x14ac:dyDescent="0.25">
      <c r="A141" s="43">
        <v>18.5</v>
      </c>
      <c r="C141" s="73">
        <v>0.75</v>
      </c>
      <c r="H141" s="12"/>
      <c r="I141" s="12"/>
      <c r="J141" s="74"/>
      <c r="K141" s="12"/>
      <c r="L141" s="12"/>
      <c r="M141" s="2"/>
      <c r="N141" s="12"/>
      <c r="O141" s="12"/>
    </row>
    <row r="142" spans="1:15" s="73" customFormat="1" x14ac:dyDescent="0.25">
      <c r="A142" s="43">
        <v>18.75</v>
      </c>
      <c r="C142" s="73">
        <v>0.76</v>
      </c>
      <c r="H142" s="12"/>
      <c r="I142" s="12"/>
      <c r="J142" s="74"/>
      <c r="K142" s="12"/>
      <c r="L142" s="12"/>
      <c r="M142" s="2"/>
      <c r="N142" s="12"/>
      <c r="O142" s="12"/>
    </row>
    <row r="143" spans="1:15" s="73" customFormat="1" x14ac:dyDescent="0.25">
      <c r="A143" s="43">
        <v>19</v>
      </c>
      <c r="C143" s="73">
        <v>0.77</v>
      </c>
      <c r="H143" s="12"/>
      <c r="I143" s="12"/>
      <c r="J143" s="74"/>
      <c r="K143" s="12"/>
      <c r="L143" s="12"/>
      <c r="M143" s="2"/>
      <c r="N143" s="12"/>
      <c r="O143" s="12"/>
    </row>
    <row r="144" spans="1:15" s="73" customFormat="1" x14ac:dyDescent="0.25">
      <c r="A144" s="43">
        <v>19.25</v>
      </c>
      <c r="C144" s="73">
        <v>0.78</v>
      </c>
      <c r="H144" s="12"/>
      <c r="I144" s="12"/>
      <c r="J144" s="74"/>
      <c r="K144" s="12"/>
      <c r="L144" s="12"/>
      <c r="M144" s="2"/>
      <c r="N144" s="12"/>
      <c r="O144" s="12"/>
    </row>
    <row r="145" spans="1:15" s="73" customFormat="1" x14ac:dyDescent="0.25">
      <c r="A145" s="43">
        <v>19.5</v>
      </c>
      <c r="C145" s="73">
        <v>0.79</v>
      </c>
      <c r="H145" s="12"/>
      <c r="I145" s="12"/>
      <c r="J145" s="74"/>
      <c r="K145" s="12"/>
      <c r="L145" s="12"/>
      <c r="M145" s="2"/>
      <c r="N145" s="12"/>
      <c r="O145" s="12"/>
    </row>
    <row r="146" spans="1:15" s="73" customFormat="1" x14ac:dyDescent="0.25">
      <c r="A146" s="43">
        <v>19.75</v>
      </c>
      <c r="C146" s="73">
        <v>0.8</v>
      </c>
      <c r="H146" s="12"/>
      <c r="I146" s="12"/>
      <c r="J146" s="74"/>
      <c r="K146" s="12"/>
      <c r="L146" s="12"/>
      <c r="M146" s="2"/>
      <c r="N146" s="12"/>
      <c r="O146" s="12"/>
    </row>
    <row r="147" spans="1:15" s="73" customFormat="1" x14ac:dyDescent="0.25">
      <c r="A147" s="43">
        <v>20</v>
      </c>
      <c r="C147" s="73">
        <v>0.81</v>
      </c>
      <c r="H147" s="12"/>
      <c r="I147" s="12"/>
      <c r="J147" s="74"/>
      <c r="K147" s="12"/>
      <c r="L147" s="12"/>
      <c r="M147" s="2"/>
      <c r="N147" s="12"/>
      <c r="O147" s="12"/>
    </row>
    <row r="148" spans="1:15" s="73" customFormat="1" x14ac:dyDescent="0.25">
      <c r="A148" s="43">
        <v>20.25</v>
      </c>
      <c r="C148" s="73">
        <v>0.82</v>
      </c>
      <c r="H148" s="12"/>
      <c r="I148" s="12"/>
      <c r="J148" s="74"/>
      <c r="K148" s="12"/>
      <c r="L148" s="12"/>
      <c r="M148" s="2"/>
      <c r="N148" s="12"/>
      <c r="O148" s="12"/>
    </row>
    <row r="149" spans="1:15" s="73" customFormat="1" x14ac:dyDescent="0.25">
      <c r="A149" s="43">
        <v>20.5</v>
      </c>
      <c r="C149" s="73">
        <v>0.83</v>
      </c>
      <c r="H149" s="12"/>
      <c r="I149" s="12"/>
      <c r="J149" s="74"/>
      <c r="K149" s="12"/>
      <c r="L149" s="12"/>
      <c r="M149" s="2"/>
      <c r="N149" s="12"/>
      <c r="O149" s="12"/>
    </row>
    <row r="150" spans="1:15" s="73" customFormat="1" x14ac:dyDescent="0.25">
      <c r="A150" s="43">
        <v>20.75</v>
      </c>
      <c r="C150" s="73">
        <v>0.84</v>
      </c>
      <c r="H150" s="12"/>
      <c r="I150" s="12"/>
      <c r="J150" s="74"/>
      <c r="K150" s="12"/>
      <c r="L150" s="12"/>
      <c r="M150" s="2"/>
      <c r="N150" s="12"/>
      <c r="O150" s="12"/>
    </row>
    <row r="151" spans="1:15" s="73" customFormat="1" x14ac:dyDescent="0.25">
      <c r="A151" s="43">
        <v>21</v>
      </c>
      <c r="C151" s="73">
        <v>0.85</v>
      </c>
      <c r="H151" s="12"/>
      <c r="I151" s="12"/>
      <c r="J151" s="74"/>
      <c r="K151" s="12"/>
      <c r="L151" s="12"/>
      <c r="M151" s="2"/>
      <c r="N151" s="12"/>
      <c r="O151" s="12"/>
    </row>
    <row r="152" spans="1:15" s="73" customFormat="1" x14ac:dyDescent="0.25">
      <c r="A152" s="43">
        <v>21.25</v>
      </c>
      <c r="C152" s="73">
        <v>0.86</v>
      </c>
      <c r="H152" s="12"/>
      <c r="I152" s="12"/>
      <c r="J152" s="74"/>
      <c r="K152" s="12"/>
      <c r="L152" s="12"/>
      <c r="M152" s="2"/>
      <c r="N152" s="12"/>
      <c r="O152" s="12"/>
    </row>
    <row r="153" spans="1:15" s="73" customFormat="1" x14ac:dyDescent="0.25">
      <c r="A153" s="43">
        <v>21.5</v>
      </c>
      <c r="C153" s="73">
        <v>0.87</v>
      </c>
      <c r="H153" s="12"/>
      <c r="I153" s="12"/>
      <c r="J153" s="74"/>
      <c r="K153" s="12"/>
      <c r="L153" s="12"/>
      <c r="M153" s="2"/>
      <c r="N153" s="12"/>
      <c r="O153" s="12"/>
    </row>
    <row r="154" spans="1:15" s="73" customFormat="1" x14ac:dyDescent="0.25">
      <c r="A154" s="43">
        <v>21.75</v>
      </c>
      <c r="C154" s="73">
        <v>0.88</v>
      </c>
      <c r="H154" s="12"/>
      <c r="I154" s="12"/>
      <c r="J154" s="74"/>
      <c r="K154" s="12"/>
      <c r="L154" s="12"/>
      <c r="M154" s="2"/>
      <c r="N154" s="12"/>
      <c r="O154" s="12"/>
    </row>
    <row r="155" spans="1:15" s="73" customFormat="1" x14ac:dyDescent="0.25">
      <c r="A155" s="43">
        <v>22</v>
      </c>
      <c r="C155" s="73">
        <v>0.89</v>
      </c>
      <c r="H155" s="12"/>
      <c r="I155" s="12"/>
      <c r="J155" s="74"/>
      <c r="K155" s="12"/>
      <c r="L155" s="12"/>
      <c r="M155" s="2"/>
      <c r="N155" s="12"/>
      <c r="O155" s="12"/>
    </row>
    <row r="156" spans="1:15" s="73" customFormat="1" x14ac:dyDescent="0.25">
      <c r="A156" s="43">
        <v>22.25</v>
      </c>
      <c r="C156" s="73">
        <v>0.9</v>
      </c>
      <c r="H156" s="12"/>
      <c r="I156" s="12"/>
      <c r="J156" s="74"/>
      <c r="K156" s="12"/>
      <c r="L156" s="12"/>
      <c r="M156" s="2"/>
      <c r="N156" s="12"/>
      <c r="O156" s="12"/>
    </row>
    <row r="157" spans="1:15" s="73" customFormat="1" x14ac:dyDescent="0.25">
      <c r="A157" s="43">
        <v>22.5</v>
      </c>
      <c r="C157" s="73">
        <v>0.91</v>
      </c>
      <c r="H157" s="12"/>
      <c r="I157" s="12"/>
      <c r="J157" s="74"/>
      <c r="K157" s="12"/>
      <c r="L157" s="12"/>
      <c r="M157" s="2"/>
      <c r="N157" s="12"/>
      <c r="O157" s="12"/>
    </row>
    <row r="158" spans="1:15" s="73" customFormat="1" x14ac:dyDescent="0.25">
      <c r="A158" s="43">
        <v>22.75</v>
      </c>
      <c r="C158" s="73">
        <v>0.92</v>
      </c>
      <c r="H158" s="12"/>
      <c r="I158" s="12"/>
      <c r="J158" s="74"/>
      <c r="K158" s="12"/>
      <c r="L158" s="12"/>
      <c r="M158" s="2"/>
      <c r="N158" s="12"/>
      <c r="O158" s="12"/>
    </row>
    <row r="159" spans="1:15" s="73" customFormat="1" x14ac:dyDescent="0.25">
      <c r="A159" s="43">
        <v>23</v>
      </c>
      <c r="C159" s="73">
        <v>0.93</v>
      </c>
      <c r="H159" s="12"/>
      <c r="I159" s="12"/>
      <c r="J159" s="74"/>
      <c r="K159" s="12"/>
      <c r="L159" s="12"/>
      <c r="M159" s="2"/>
      <c r="N159" s="12"/>
      <c r="O159" s="12"/>
    </row>
    <row r="160" spans="1:15" s="73" customFormat="1" x14ac:dyDescent="0.25">
      <c r="A160" s="43">
        <v>23.25</v>
      </c>
      <c r="C160" s="73">
        <v>0.94</v>
      </c>
      <c r="H160" s="12"/>
      <c r="I160" s="12"/>
      <c r="J160" s="74"/>
      <c r="K160" s="12"/>
      <c r="L160" s="12"/>
      <c r="M160" s="2"/>
      <c r="N160" s="12"/>
      <c r="O160" s="12"/>
    </row>
    <row r="161" spans="1:15" s="73" customFormat="1" x14ac:dyDescent="0.25">
      <c r="A161" s="43">
        <v>23.5</v>
      </c>
      <c r="C161" s="73">
        <v>0.95</v>
      </c>
      <c r="H161" s="12"/>
      <c r="I161" s="12"/>
      <c r="J161" s="74"/>
      <c r="K161" s="12"/>
      <c r="L161" s="12"/>
      <c r="M161" s="2"/>
      <c r="N161" s="12"/>
      <c r="O161" s="12"/>
    </row>
    <row r="162" spans="1:15" s="73" customFormat="1" x14ac:dyDescent="0.25">
      <c r="A162" s="43">
        <v>23.75</v>
      </c>
      <c r="C162" s="73">
        <v>0.96</v>
      </c>
      <c r="H162" s="12"/>
      <c r="I162" s="12"/>
      <c r="J162" s="74"/>
      <c r="K162" s="12"/>
      <c r="L162" s="12"/>
      <c r="M162" s="2"/>
      <c r="N162" s="12"/>
      <c r="O162" s="12"/>
    </row>
    <row r="163" spans="1:15" s="73" customFormat="1" x14ac:dyDescent="0.25">
      <c r="A163" s="43">
        <v>24</v>
      </c>
      <c r="C163" s="73">
        <v>0.97</v>
      </c>
      <c r="H163" s="12"/>
      <c r="I163" s="12"/>
      <c r="J163" s="74"/>
      <c r="K163" s="12"/>
      <c r="L163" s="12"/>
      <c r="M163" s="2"/>
      <c r="N163" s="12"/>
      <c r="O163" s="12"/>
    </row>
    <row r="164" spans="1:15" s="73" customFormat="1" x14ac:dyDescent="0.25">
      <c r="A164" s="9"/>
      <c r="C164" s="73">
        <v>0.98</v>
      </c>
      <c r="H164" s="12"/>
      <c r="I164" s="12"/>
      <c r="J164" s="74"/>
      <c r="K164" s="12"/>
      <c r="L164" s="12"/>
      <c r="M164" s="2"/>
      <c r="N164" s="12"/>
      <c r="O164" s="12"/>
    </row>
    <row r="165" spans="1:15" s="73" customFormat="1" x14ac:dyDescent="0.25">
      <c r="A165" s="9"/>
      <c r="C165" s="73">
        <v>0.99</v>
      </c>
      <c r="H165" s="12"/>
      <c r="I165" s="12"/>
      <c r="J165" s="74"/>
      <c r="K165" s="12"/>
      <c r="L165" s="12"/>
      <c r="M165" s="2"/>
      <c r="N165" s="12"/>
      <c r="O165" s="12"/>
    </row>
    <row r="166" spans="1:15" s="73" customFormat="1" x14ac:dyDescent="0.25">
      <c r="A166" s="9"/>
      <c r="C166" s="73">
        <v>1</v>
      </c>
      <c r="H166" s="12"/>
      <c r="I166" s="12"/>
      <c r="J166" s="74"/>
      <c r="K166" s="12"/>
      <c r="L166" s="12"/>
      <c r="M166" s="2"/>
      <c r="N166" s="12"/>
      <c r="O166" s="12"/>
    </row>
    <row r="167" spans="1:15" s="73" customFormat="1" x14ac:dyDescent="0.25">
      <c r="A167" s="9"/>
      <c r="H167" s="12"/>
      <c r="I167" s="12"/>
      <c r="J167" s="74"/>
      <c r="K167" s="12"/>
      <c r="L167" s="12"/>
      <c r="M167" s="2"/>
      <c r="N167" s="12"/>
      <c r="O167" s="12"/>
    </row>
    <row r="168" spans="1:15" s="73" customFormat="1" x14ac:dyDescent="0.25">
      <c r="A168" s="9"/>
      <c r="H168" s="12"/>
      <c r="I168" s="12"/>
      <c r="J168" s="74"/>
      <c r="K168" s="12"/>
      <c r="L168" s="12"/>
      <c r="M168" s="2"/>
      <c r="N168" s="12"/>
      <c r="O168" s="12"/>
    </row>
    <row r="169" spans="1:15" s="73" customFormat="1" x14ac:dyDescent="0.25">
      <c r="A169" s="9"/>
      <c r="H169" s="12"/>
      <c r="I169" s="12"/>
      <c r="J169" s="74"/>
      <c r="K169" s="12"/>
      <c r="L169" s="12"/>
      <c r="M169" s="2"/>
      <c r="N169" s="12"/>
      <c r="O169" s="12"/>
    </row>
    <row r="170" spans="1:15" s="73" customFormat="1" x14ac:dyDescent="0.25">
      <c r="A170" s="9"/>
      <c r="H170" s="12"/>
      <c r="I170" s="12"/>
      <c r="J170" s="74"/>
      <c r="K170" s="12"/>
      <c r="L170" s="12"/>
      <c r="M170" s="2"/>
      <c r="N170" s="12"/>
      <c r="O170" s="12"/>
    </row>
    <row r="171" spans="1:15" s="73" customFormat="1" x14ac:dyDescent="0.25">
      <c r="A171" s="9"/>
      <c r="H171" s="12"/>
      <c r="I171" s="12"/>
      <c r="J171" s="74"/>
      <c r="K171" s="12"/>
      <c r="L171" s="12"/>
      <c r="M171" s="2"/>
      <c r="N171" s="12"/>
      <c r="O171" s="12"/>
    </row>
    <row r="172" spans="1:15" s="73" customFormat="1" x14ac:dyDescent="0.25">
      <c r="A172" s="9"/>
      <c r="H172" s="12"/>
      <c r="I172" s="12"/>
      <c r="J172" s="74"/>
      <c r="K172" s="12"/>
      <c r="L172" s="12"/>
      <c r="M172" s="2"/>
      <c r="N172" s="12"/>
      <c r="O172" s="12"/>
    </row>
    <row r="173" spans="1:15" s="73" customFormat="1" x14ac:dyDescent="0.25">
      <c r="A173" s="9"/>
      <c r="H173" s="12"/>
      <c r="I173" s="12"/>
      <c r="J173" s="74"/>
      <c r="K173" s="12"/>
      <c r="L173" s="12"/>
      <c r="M173" s="2"/>
      <c r="N173" s="12"/>
      <c r="O173" s="12"/>
    </row>
    <row r="174" spans="1:15" s="73" customFormat="1" x14ac:dyDescent="0.25">
      <c r="A174" s="9"/>
      <c r="H174" s="12"/>
      <c r="I174" s="12"/>
      <c r="J174" s="74"/>
      <c r="K174" s="12"/>
      <c r="L174" s="12"/>
      <c r="M174" s="2"/>
      <c r="N174" s="12"/>
      <c r="O174" s="12"/>
    </row>
    <row r="175" spans="1:15" s="73" customFormat="1" x14ac:dyDescent="0.25">
      <c r="A175" s="9"/>
      <c r="H175" s="12"/>
      <c r="I175" s="12"/>
      <c r="J175" s="74"/>
      <c r="K175" s="12"/>
      <c r="L175" s="12"/>
      <c r="M175" s="2"/>
      <c r="N175" s="12"/>
      <c r="O175" s="12"/>
    </row>
    <row r="176" spans="1:15" s="73" customFormat="1" x14ac:dyDescent="0.25">
      <c r="A176" s="9"/>
      <c r="H176" s="12"/>
      <c r="I176" s="12"/>
      <c r="J176" s="74"/>
      <c r="K176" s="12"/>
      <c r="L176" s="12"/>
      <c r="M176" s="2"/>
      <c r="N176" s="12"/>
      <c r="O176" s="12"/>
    </row>
    <row r="177" spans="1:15" s="73" customFormat="1" x14ac:dyDescent="0.25">
      <c r="A177" s="9"/>
      <c r="H177" s="12"/>
      <c r="I177" s="12"/>
      <c r="J177" s="74"/>
      <c r="K177" s="12"/>
      <c r="L177" s="12"/>
      <c r="M177" s="2"/>
      <c r="N177" s="12"/>
      <c r="O177" s="12"/>
    </row>
    <row r="178" spans="1:15" s="73" customFormat="1" x14ac:dyDescent="0.25">
      <c r="A178" s="9"/>
      <c r="H178" s="12"/>
      <c r="I178" s="12"/>
      <c r="J178" s="74"/>
      <c r="K178" s="12"/>
      <c r="L178" s="12"/>
      <c r="M178" s="2"/>
      <c r="N178" s="12"/>
      <c r="O178" s="12"/>
    </row>
    <row r="179" spans="1:15" s="73" customFormat="1" x14ac:dyDescent="0.25">
      <c r="A179" s="9"/>
      <c r="H179" s="12"/>
      <c r="I179" s="12"/>
      <c r="J179" s="74"/>
      <c r="K179" s="12"/>
      <c r="L179" s="12"/>
      <c r="M179" s="2"/>
      <c r="N179" s="12"/>
      <c r="O179" s="12"/>
    </row>
    <row r="180" spans="1:15" s="73" customFormat="1" x14ac:dyDescent="0.25">
      <c r="A180" s="9"/>
      <c r="H180" s="12"/>
      <c r="I180" s="12"/>
      <c r="J180" s="74"/>
      <c r="K180" s="12"/>
      <c r="L180" s="12"/>
      <c r="M180" s="2"/>
      <c r="N180" s="12"/>
      <c r="O180" s="12"/>
    </row>
    <row r="181" spans="1:15" s="73" customFormat="1" x14ac:dyDescent="0.25">
      <c r="A181" s="9"/>
      <c r="H181" s="12"/>
      <c r="I181" s="12"/>
      <c r="J181" s="74"/>
      <c r="K181" s="12"/>
      <c r="L181" s="12"/>
      <c r="M181" s="2"/>
      <c r="N181" s="12"/>
      <c r="O181" s="12"/>
    </row>
    <row r="182" spans="1:15" s="73" customFormat="1" x14ac:dyDescent="0.25">
      <c r="A182" s="9"/>
      <c r="H182" s="12"/>
      <c r="I182" s="12"/>
      <c r="J182" s="74"/>
      <c r="K182" s="12"/>
      <c r="L182" s="12"/>
      <c r="M182" s="2"/>
      <c r="N182" s="12"/>
      <c r="O182" s="12"/>
    </row>
    <row r="183" spans="1:15" s="73" customFormat="1" x14ac:dyDescent="0.25">
      <c r="A183" s="9"/>
      <c r="H183" s="12"/>
      <c r="I183" s="12"/>
      <c r="J183" s="74"/>
      <c r="K183" s="12"/>
      <c r="L183" s="12"/>
      <c r="M183" s="2"/>
      <c r="N183" s="12"/>
      <c r="O183" s="12"/>
    </row>
    <row r="184" spans="1:15" s="73" customFormat="1" x14ac:dyDescent="0.25">
      <c r="A184" s="9"/>
      <c r="H184" s="12"/>
      <c r="I184" s="12"/>
      <c r="J184" s="74"/>
      <c r="K184" s="12"/>
      <c r="L184" s="12"/>
      <c r="M184" s="2"/>
      <c r="N184" s="12"/>
      <c r="O184" s="12"/>
    </row>
    <row r="185" spans="1:15" s="73" customFormat="1" x14ac:dyDescent="0.25">
      <c r="A185" s="9"/>
      <c r="H185" s="12"/>
      <c r="I185" s="12"/>
      <c r="J185" s="74"/>
      <c r="K185" s="12"/>
      <c r="L185" s="12"/>
      <c r="M185" s="2"/>
      <c r="N185" s="12"/>
      <c r="O185" s="12"/>
    </row>
    <row r="186" spans="1:15" s="73" customFormat="1" x14ac:dyDescent="0.25">
      <c r="A186" s="9"/>
      <c r="H186" s="12"/>
      <c r="I186" s="12"/>
      <c r="J186" s="74"/>
      <c r="K186" s="12"/>
      <c r="L186" s="12"/>
      <c r="M186" s="2"/>
      <c r="N186" s="12"/>
      <c r="O186" s="12"/>
    </row>
    <row r="187" spans="1:15" s="73" customFormat="1" x14ac:dyDescent="0.25">
      <c r="A187" s="9"/>
      <c r="H187" s="12"/>
      <c r="I187" s="12"/>
      <c r="J187" s="74"/>
      <c r="K187" s="12"/>
      <c r="L187" s="12"/>
      <c r="M187" s="2"/>
      <c r="N187" s="12"/>
      <c r="O187" s="12"/>
    </row>
    <row r="188" spans="1:15" s="73" customFormat="1" x14ac:dyDescent="0.25">
      <c r="A188" s="9"/>
      <c r="H188" s="12"/>
      <c r="I188" s="12"/>
      <c r="J188" s="74"/>
      <c r="K188" s="12"/>
      <c r="L188" s="12"/>
      <c r="M188" s="2"/>
      <c r="N188" s="12"/>
      <c r="O188" s="12"/>
    </row>
    <row r="189" spans="1:15" s="73" customFormat="1" x14ac:dyDescent="0.25">
      <c r="A189" s="9"/>
      <c r="H189" s="12"/>
      <c r="I189" s="12"/>
      <c r="J189" s="74"/>
      <c r="K189" s="12"/>
      <c r="L189" s="12"/>
      <c r="M189" s="2"/>
      <c r="N189" s="12"/>
      <c r="O189" s="12"/>
    </row>
    <row r="190" spans="1:15" s="73" customFormat="1" x14ac:dyDescent="0.25">
      <c r="A190" s="9"/>
      <c r="H190" s="12"/>
      <c r="I190" s="12"/>
      <c r="J190" s="74"/>
      <c r="K190" s="12"/>
      <c r="L190" s="12"/>
      <c r="M190" s="2"/>
      <c r="N190" s="12"/>
      <c r="O190" s="12"/>
    </row>
    <row r="191" spans="1:15" s="73" customFormat="1" x14ac:dyDescent="0.25">
      <c r="A191" s="9"/>
      <c r="H191" s="12"/>
      <c r="I191" s="12"/>
      <c r="J191" s="74"/>
      <c r="K191" s="12"/>
      <c r="L191" s="12"/>
      <c r="M191" s="2"/>
      <c r="N191" s="12"/>
      <c r="O191" s="12"/>
    </row>
    <row r="192" spans="1:15" s="73" customFormat="1" x14ac:dyDescent="0.25">
      <c r="A192" s="9"/>
      <c r="H192" s="12"/>
      <c r="I192" s="12"/>
      <c r="J192" s="74"/>
      <c r="K192" s="12"/>
      <c r="L192" s="12"/>
      <c r="M192" s="2"/>
      <c r="N192" s="12"/>
      <c r="O192" s="12"/>
    </row>
    <row r="193" spans="1:15" s="73" customFormat="1" x14ac:dyDescent="0.25">
      <c r="A193" s="9"/>
      <c r="H193" s="12"/>
      <c r="I193" s="12"/>
      <c r="J193" s="74"/>
      <c r="K193" s="12"/>
      <c r="L193" s="12"/>
      <c r="M193" s="2"/>
      <c r="N193" s="12"/>
      <c r="O193" s="12"/>
    </row>
    <row r="194" spans="1:15" s="73" customFormat="1" x14ac:dyDescent="0.25">
      <c r="A194" s="9"/>
      <c r="H194" s="12"/>
      <c r="I194" s="12"/>
      <c r="J194" s="74"/>
      <c r="K194" s="12"/>
      <c r="L194" s="12"/>
      <c r="M194" s="2"/>
      <c r="N194" s="12"/>
      <c r="O194" s="12"/>
    </row>
    <row r="195" spans="1:15" s="73" customFormat="1" x14ac:dyDescent="0.25">
      <c r="A195" s="9"/>
      <c r="H195" s="12"/>
      <c r="I195" s="12"/>
      <c r="J195" s="74"/>
      <c r="K195" s="12"/>
      <c r="L195" s="12"/>
      <c r="M195" s="2"/>
      <c r="N195" s="12"/>
      <c r="O195" s="12"/>
    </row>
    <row r="196" spans="1:15" s="73" customFormat="1" x14ac:dyDescent="0.25">
      <c r="A196" s="9"/>
      <c r="H196" s="12"/>
      <c r="I196" s="12"/>
      <c r="J196" s="74"/>
      <c r="K196" s="12"/>
      <c r="L196" s="12"/>
      <c r="M196" s="2"/>
      <c r="N196" s="12"/>
      <c r="O196" s="12"/>
    </row>
    <row r="197" spans="1:15" s="73" customFormat="1" x14ac:dyDescent="0.25">
      <c r="A197" s="9"/>
      <c r="H197" s="12"/>
      <c r="I197" s="12"/>
      <c r="J197" s="74"/>
      <c r="K197" s="12"/>
      <c r="L197" s="12"/>
      <c r="M197" s="2"/>
      <c r="N197" s="12"/>
      <c r="O197" s="12"/>
    </row>
    <row r="198" spans="1:15" s="73" customFormat="1" x14ac:dyDescent="0.25">
      <c r="A198" s="9"/>
      <c r="H198" s="12"/>
      <c r="I198" s="12"/>
      <c r="J198" s="74"/>
      <c r="K198" s="12"/>
      <c r="L198" s="12"/>
      <c r="M198" s="2"/>
      <c r="N198" s="12"/>
      <c r="O198" s="12"/>
    </row>
    <row r="199" spans="1:15" s="73" customFormat="1" x14ac:dyDescent="0.25">
      <c r="A199" s="9"/>
      <c r="H199" s="12"/>
      <c r="I199" s="12"/>
      <c r="J199" s="74"/>
      <c r="K199" s="12"/>
      <c r="L199" s="12"/>
      <c r="M199" s="2"/>
      <c r="N199" s="12"/>
      <c r="O199" s="12"/>
    </row>
    <row r="200" spans="1:15" s="73" customFormat="1" x14ac:dyDescent="0.25">
      <c r="A200" s="9"/>
      <c r="H200" s="12"/>
      <c r="I200" s="12"/>
      <c r="J200" s="74"/>
      <c r="K200" s="12"/>
      <c r="L200" s="12"/>
      <c r="M200" s="2"/>
      <c r="N200" s="12"/>
      <c r="O200" s="12"/>
    </row>
    <row r="201" spans="1:15" s="73" customFormat="1" x14ac:dyDescent="0.25">
      <c r="A201" s="9"/>
      <c r="H201" s="12"/>
      <c r="I201" s="12"/>
      <c r="J201" s="74"/>
      <c r="K201" s="12"/>
      <c r="L201" s="12"/>
      <c r="M201" s="2"/>
      <c r="N201" s="12"/>
      <c r="O201" s="12"/>
    </row>
    <row r="202" spans="1:15" s="73" customFormat="1" x14ac:dyDescent="0.25">
      <c r="A202" s="9"/>
      <c r="H202" s="12"/>
      <c r="I202" s="12"/>
      <c r="J202" s="74"/>
      <c r="K202" s="12"/>
      <c r="L202" s="12"/>
      <c r="M202" s="2"/>
      <c r="N202" s="12"/>
      <c r="O202" s="12"/>
    </row>
    <row r="203" spans="1:15" s="73" customFormat="1" x14ac:dyDescent="0.25">
      <c r="A203" s="9"/>
      <c r="H203" s="12"/>
      <c r="I203" s="12"/>
      <c r="J203" s="74"/>
      <c r="K203" s="12"/>
      <c r="L203" s="12"/>
      <c r="M203" s="2"/>
      <c r="N203" s="12"/>
      <c r="O203" s="12"/>
    </row>
    <row r="204" spans="1:15" s="73" customFormat="1" x14ac:dyDescent="0.25">
      <c r="A204" s="9"/>
      <c r="H204" s="12"/>
      <c r="I204" s="12"/>
      <c r="J204" s="74"/>
      <c r="K204" s="12"/>
      <c r="L204" s="12"/>
      <c r="M204" s="2"/>
      <c r="N204" s="12"/>
      <c r="O204" s="12"/>
    </row>
    <row r="205" spans="1:15" s="73" customFormat="1" x14ac:dyDescent="0.25">
      <c r="A205" s="9"/>
      <c r="H205" s="12"/>
      <c r="I205" s="12"/>
      <c r="J205" s="74"/>
      <c r="K205" s="12"/>
      <c r="L205" s="12"/>
      <c r="M205" s="2"/>
      <c r="N205" s="12"/>
      <c r="O205" s="12"/>
    </row>
    <row r="206" spans="1:15" s="73" customFormat="1" x14ac:dyDescent="0.25">
      <c r="A206" s="9"/>
      <c r="H206" s="12"/>
      <c r="I206" s="12"/>
      <c r="J206" s="74"/>
      <c r="K206" s="12"/>
      <c r="L206" s="12"/>
      <c r="M206" s="2"/>
      <c r="N206" s="12"/>
      <c r="O206" s="12"/>
    </row>
    <row r="207" spans="1:15" s="73" customFormat="1" x14ac:dyDescent="0.25">
      <c r="A207" s="9"/>
      <c r="H207" s="12"/>
      <c r="I207" s="12"/>
      <c r="J207" s="74"/>
      <c r="K207" s="12"/>
      <c r="L207" s="12"/>
      <c r="M207" s="2"/>
      <c r="N207" s="12"/>
      <c r="O207" s="12"/>
    </row>
    <row r="208" spans="1:15" s="73" customFormat="1" x14ac:dyDescent="0.25">
      <c r="A208" s="9"/>
      <c r="H208" s="12"/>
      <c r="I208" s="12"/>
      <c r="J208" s="74"/>
      <c r="K208" s="12"/>
      <c r="L208" s="12"/>
      <c r="M208" s="2"/>
      <c r="N208" s="12"/>
      <c r="O208" s="12"/>
    </row>
    <row r="209" spans="1:15" s="73" customFormat="1" x14ac:dyDescent="0.25">
      <c r="A209" s="9"/>
      <c r="H209" s="12"/>
      <c r="I209" s="12"/>
      <c r="J209" s="74"/>
      <c r="K209" s="12"/>
      <c r="L209" s="12"/>
      <c r="M209" s="2"/>
      <c r="N209" s="12"/>
      <c r="O209" s="12"/>
    </row>
    <row r="210" spans="1:15" s="73" customFormat="1" x14ac:dyDescent="0.25">
      <c r="A210" s="9"/>
      <c r="H210" s="12"/>
      <c r="I210" s="12"/>
      <c r="J210" s="74"/>
      <c r="K210" s="12"/>
      <c r="L210" s="12"/>
      <c r="M210" s="2"/>
      <c r="N210" s="12"/>
      <c r="O210" s="12"/>
    </row>
    <row r="211" spans="1:15" s="73" customFormat="1" x14ac:dyDescent="0.25">
      <c r="A211" s="9"/>
      <c r="H211" s="12"/>
      <c r="I211" s="12"/>
      <c r="J211" s="74"/>
      <c r="K211" s="12"/>
      <c r="L211" s="12"/>
      <c r="M211" s="2"/>
      <c r="N211" s="12"/>
      <c r="O211" s="12"/>
    </row>
    <row r="212" spans="1:15" s="73" customFormat="1" x14ac:dyDescent="0.25">
      <c r="A212" s="9"/>
      <c r="H212" s="12"/>
      <c r="I212" s="12"/>
      <c r="J212" s="74"/>
      <c r="K212" s="12"/>
      <c r="L212" s="12"/>
      <c r="M212" s="2"/>
      <c r="N212" s="12"/>
      <c r="O212" s="12"/>
    </row>
    <row r="213" spans="1:15" s="73" customFormat="1" x14ac:dyDescent="0.25">
      <c r="A213" s="9"/>
      <c r="H213" s="12"/>
      <c r="I213" s="12"/>
      <c r="J213" s="74"/>
      <c r="K213" s="12"/>
      <c r="L213" s="12"/>
      <c r="M213" s="2"/>
      <c r="N213" s="12"/>
      <c r="O213" s="12"/>
    </row>
    <row r="214" spans="1:15" s="73" customFormat="1" x14ac:dyDescent="0.25">
      <c r="A214" s="9"/>
      <c r="H214" s="12"/>
      <c r="I214" s="12"/>
      <c r="J214" s="74"/>
      <c r="K214" s="12"/>
      <c r="L214" s="12"/>
      <c r="M214" s="2"/>
      <c r="N214" s="12"/>
      <c r="O214" s="12"/>
    </row>
    <row r="215" spans="1:15" s="73" customFormat="1" x14ac:dyDescent="0.25">
      <c r="A215" s="9"/>
      <c r="H215" s="12"/>
      <c r="I215" s="12"/>
      <c r="J215" s="74"/>
      <c r="K215" s="12"/>
      <c r="L215" s="12"/>
      <c r="M215" s="2"/>
      <c r="N215" s="12"/>
      <c r="O215" s="12"/>
    </row>
    <row r="216" spans="1:15" s="73" customFormat="1" x14ac:dyDescent="0.25">
      <c r="A216" s="9"/>
      <c r="H216" s="12"/>
      <c r="I216" s="12"/>
      <c r="J216" s="74"/>
      <c r="K216" s="12"/>
      <c r="L216" s="12"/>
      <c r="M216" s="2"/>
      <c r="N216" s="12"/>
      <c r="O216" s="12"/>
    </row>
    <row r="217" spans="1:15" s="73" customFormat="1" x14ac:dyDescent="0.25">
      <c r="A217" s="9"/>
      <c r="H217" s="12"/>
      <c r="I217" s="12"/>
      <c r="J217" s="74"/>
      <c r="K217" s="12"/>
      <c r="L217" s="12"/>
      <c r="M217" s="2"/>
      <c r="N217" s="12"/>
      <c r="O217" s="12"/>
    </row>
    <row r="218" spans="1:15" s="73" customFormat="1" x14ac:dyDescent="0.25">
      <c r="A218" s="9"/>
      <c r="H218" s="12"/>
      <c r="I218" s="12"/>
      <c r="J218" s="74"/>
      <c r="K218" s="12"/>
      <c r="L218" s="12"/>
      <c r="M218" s="2"/>
      <c r="N218" s="12"/>
      <c r="O218" s="12"/>
    </row>
    <row r="219" spans="1:15" s="73" customFormat="1" x14ac:dyDescent="0.25">
      <c r="A219" s="9"/>
      <c r="H219" s="12"/>
      <c r="I219" s="12"/>
      <c r="J219" s="74"/>
      <c r="K219" s="12"/>
      <c r="L219" s="12"/>
      <c r="M219" s="2"/>
      <c r="N219" s="12"/>
      <c r="O219" s="12"/>
    </row>
    <row r="220" spans="1:15" s="73" customFormat="1" x14ac:dyDescent="0.25">
      <c r="A220" s="9"/>
      <c r="H220" s="12"/>
      <c r="I220" s="12"/>
      <c r="J220" s="74"/>
      <c r="K220" s="12"/>
      <c r="L220" s="12"/>
      <c r="M220" s="2"/>
      <c r="N220" s="12"/>
      <c r="O220" s="12"/>
    </row>
    <row r="221" spans="1:15" s="73" customFormat="1" x14ac:dyDescent="0.25">
      <c r="A221" s="9"/>
      <c r="H221" s="12"/>
      <c r="I221" s="12"/>
      <c r="J221" s="74"/>
      <c r="K221" s="12"/>
      <c r="L221" s="12"/>
      <c r="M221" s="2"/>
      <c r="N221" s="12"/>
      <c r="O221" s="12"/>
    </row>
    <row r="222" spans="1:15" s="73" customFormat="1" x14ac:dyDescent="0.25">
      <c r="A222" s="9"/>
      <c r="H222" s="12"/>
      <c r="I222" s="12"/>
      <c r="J222" s="74"/>
      <c r="K222" s="12"/>
      <c r="L222" s="12"/>
      <c r="M222" s="2"/>
      <c r="N222" s="12"/>
      <c r="O222" s="12"/>
    </row>
    <row r="223" spans="1:15" s="73" customFormat="1" x14ac:dyDescent="0.25">
      <c r="A223" s="9"/>
      <c r="H223" s="12"/>
      <c r="I223" s="12"/>
      <c r="J223" s="74"/>
      <c r="K223" s="12"/>
      <c r="L223" s="12"/>
      <c r="M223" s="2"/>
      <c r="N223" s="12"/>
      <c r="O223" s="12"/>
    </row>
    <row r="224" spans="1:15" s="73" customFormat="1" x14ac:dyDescent="0.25">
      <c r="A224" s="9"/>
      <c r="H224" s="12"/>
      <c r="I224" s="12"/>
      <c r="J224" s="74"/>
      <c r="K224" s="12"/>
      <c r="L224" s="12"/>
      <c r="M224" s="2"/>
      <c r="N224" s="12"/>
      <c r="O224" s="12"/>
    </row>
    <row r="225" spans="1:15" s="73" customFormat="1" x14ac:dyDescent="0.25">
      <c r="A225" s="9"/>
      <c r="H225" s="12"/>
      <c r="I225" s="12"/>
      <c r="J225" s="74"/>
      <c r="K225" s="12"/>
      <c r="L225" s="12"/>
      <c r="M225" s="2"/>
      <c r="N225" s="12"/>
      <c r="O225" s="12"/>
    </row>
    <row r="226" spans="1:15" s="73" customFormat="1" x14ac:dyDescent="0.25">
      <c r="A226" s="9"/>
      <c r="H226" s="12"/>
      <c r="I226" s="12"/>
      <c r="J226" s="74"/>
      <c r="K226" s="12"/>
      <c r="L226" s="12"/>
      <c r="M226" s="2"/>
      <c r="N226" s="12"/>
      <c r="O226" s="12"/>
    </row>
    <row r="227" spans="1:15" s="73" customFormat="1" x14ac:dyDescent="0.25">
      <c r="A227" s="9"/>
      <c r="H227" s="12"/>
      <c r="I227" s="12"/>
      <c r="J227" s="74"/>
      <c r="K227" s="12"/>
      <c r="L227" s="12"/>
      <c r="M227" s="2"/>
      <c r="N227" s="12"/>
      <c r="O227" s="12"/>
    </row>
    <row r="228" spans="1:15" s="73" customFormat="1" x14ac:dyDescent="0.25">
      <c r="A228" s="9"/>
      <c r="H228" s="12"/>
      <c r="I228" s="12"/>
      <c r="J228" s="74"/>
      <c r="K228" s="12"/>
      <c r="L228" s="12"/>
      <c r="M228" s="2"/>
      <c r="N228" s="12"/>
      <c r="O228" s="12"/>
    </row>
    <row r="229" spans="1:15" s="73" customFormat="1" x14ac:dyDescent="0.25">
      <c r="A229" s="9"/>
      <c r="H229" s="12"/>
      <c r="I229" s="12"/>
      <c r="J229" s="74"/>
      <c r="K229" s="12"/>
      <c r="L229" s="12"/>
      <c r="M229" s="2"/>
      <c r="N229" s="12"/>
      <c r="O229" s="12"/>
    </row>
    <row r="230" spans="1:15" s="73" customFormat="1" x14ac:dyDescent="0.25">
      <c r="A230" s="9"/>
      <c r="H230" s="12"/>
      <c r="I230" s="12"/>
      <c r="J230" s="74"/>
      <c r="K230" s="12"/>
      <c r="L230" s="12"/>
      <c r="M230" s="2"/>
      <c r="N230" s="12"/>
      <c r="O230" s="12"/>
    </row>
    <row r="231" spans="1:15" s="73" customFormat="1" x14ac:dyDescent="0.25">
      <c r="A231" s="9"/>
      <c r="H231" s="12"/>
      <c r="I231" s="12"/>
      <c r="J231" s="74"/>
      <c r="K231" s="12"/>
      <c r="L231" s="12"/>
      <c r="M231" s="2"/>
      <c r="N231" s="12"/>
      <c r="O231" s="12"/>
    </row>
    <row r="232" spans="1:15" s="73" customFormat="1" x14ac:dyDescent="0.25">
      <c r="A232" s="9"/>
      <c r="H232" s="12"/>
      <c r="I232" s="12"/>
      <c r="J232" s="74"/>
      <c r="K232" s="12"/>
      <c r="L232" s="12"/>
      <c r="M232" s="2"/>
      <c r="N232" s="12"/>
      <c r="O232" s="12"/>
    </row>
    <row r="233" spans="1:15" s="73" customFormat="1" x14ac:dyDescent="0.25">
      <c r="A233" s="9"/>
      <c r="H233" s="12"/>
      <c r="I233" s="12"/>
      <c r="J233" s="74"/>
      <c r="K233" s="12"/>
      <c r="L233" s="12"/>
      <c r="M233" s="2"/>
      <c r="N233" s="12"/>
      <c r="O233" s="12"/>
    </row>
    <row r="234" spans="1:15" s="73" customFormat="1" x14ac:dyDescent="0.25">
      <c r="A234" s="9"/>
      <c r="H234" s="12"/>
      <c r="I234" s="12"/>
      <c r="J234" s="74"/>
      <c r="K234" s="12"/>
      <c r="L234" s="12"/>
      <c r="M234" s="2"/>
      <c r="N234" s="12"/>
      <c r="O234" s="12"/>
    </row>
    <row r="235" spans="1:15" s="73" customFormat="1" x14ac:dyDescent="0.25">
      <c r="A235" s="9"/>
      <c r="H235" s="12"/>
      <c r="I235" s="12"/>
      <c r="J235" s="74"/>
      <c r="K235" s="12"/>
      <c r="L235" s="12"/>
      <c r="M235" s="2"/>
      <c r="N235" s="12"/>
      <c r="O235" s="12"/>
    </row>
    <row r="236" spans="1:15" s="73" customFormat="1" x14ac:dyDescent="0.25">
      <c r="A236" s="9"/>
      <c r="H236" s="12"/>
      <c r="I236" s="12"/>
      <c r="J236" s="74"/>
      <c r="K236" s="12"/>
      <c r="L236" s="12"/>
      <c r="M236" s="2"/>
      <c r="N236" s="12"/>
      <c r="O236" s="12"/>
    </row>
    <row r="237" spans="1:15" s="73" customFormat="1" x14ac:dyDescent="0.25">
      <c r="A237" s="9"/>
      <c r="H237" s="12"/>
      <c r="I237" s="12"/>
      <c r="J237" s="74"/>
      <c r="K237" s="12"/>
      <c r="L237" s="12"/>
      <c r="M237" s="2"/>
      <c r="N237" s="12"/>
      <c r="O237" s="12"/>
    </row>
    <row r="238" spans="1:15" s="73" customFormat="1" x14ac:dyDescent="0.25">
      <c r="A238" s="9"/>
      <c r="H238" s="12"/>
      <c r="I238" s="12"/>
      <c r="J238" s="74"/>
      <c r="K238" s="12"/>
      <c r="L238" s="12"/>
      <c r="M238" s="2"/>
      <c r="N238" s="12"/>
      <c r="O238" s="12"/>
    </row>
    <row r="239" spans="1:15" s="73" customFormat="1" x14ac:dyDescent="0.25">
      <c r="A239" s="9"/>
      <c r="H239" s="12"/>
      <c r="I239" s="12"/>
      <c r="J239" s="74"/>
      <c r="K239" s="12"/>
      <c r="L239" s="12"/>
      <c r="M239" s="2"/>
      <c r="N239" s="12"/>
      <c r="O239" s="12"/>
    </row>
    <row r="240" spans="1:15" s="73" customFormat="1" x14ac:dyDescent="0.25">
      <c r="A240" s="9"/>
      <c r="H240" s="12"/>
      <c r="I240" s="12"/>
      <c r="J240" s="74"/>
      <c r="K240" s="12"/>
      <c r="L240" s="12"/>
      <c r="M240" s="2"/>
      <c r="N240" s="12"/>
      <c r="O240" s="12"/>
    </row>
    <row r="241" spans="1:15" s="73" customFormat="1" x14ac:dyDescent="0.25">
      <c r="A241" s="9"/>
      <c r="H241" s="12"/>
      <c r="I241" s="12"/>
      <c r="J241" s="74"/>
      <c r="K241" s="12"/>
      <c r="L241" s="12"/>
      <c r="M241" s="2"/>
      <c r="N241" s="12"/>
      <c r="O241" s="12"/>
    </row>
    <row r="242" spans="1:15" s="73" customFormat="1" x14ac:dyDescent="0.25">
      <c r="A242" s="9"/>
      <c r="H242" s="12"/>
      <c r="I242" s="12"/>
      <c r="J242" s="74"/>
      <c r="K242" s="12"/>
      <c r="L242" s="12"/>
      <c r="M242" s="2"/>
      <c r="N242" s="12"/>
      <c r="O242" s="12"/>
    </row>
    <row r="243" spans="1:15" s="73" customFormat="1" x14ac:dyDescent="0.25">
      <c r="A243" s="9"/>
      <c r="H243" s="12"/>
      <c r="I243" s="12"/>
      <c r="J243" s="74"/>
      <c r="K243" s="12"/>
      <c r="L243" s="12"/>
      <c r="M243" s="2"/>
      <c r="N243" s="12"/>
      <c r="O243" s="12"/>
    </row>
    <row r="244" spans="1:15" s="73" customFormat="1" x14ac:dyDescent="0.25">
      <c r="A244" s="9"/>
      <c r="H244" s="12"/>
      <c r="I244" s="12"/>
      <c r="J244" s="74"/>
      <c r="K244" s="12"/>
      <c r="L244" s="12"/>
      <c r="M244" s="2"/>
      <c r="N244" s="12"/>
      <c r="O244" s="12"/>
    </row>
    <row r="245" spans="1:15" s="73" customFormat="1" x14ac:dyDescent="0.25">
      <c r="A245" s="9"/>
      <c r="H245" s="12"/>
      <c r="I245" s="12"/>
      <c r="J245" s="74"/>
      <c r="K245" s="12"/>
      <c r="L245" s="12"/>
      <c r="M245" s="2"/>
      <c r="N245" s="12"/>
      <c r="O245" s="12"/>
    </row>
    <row r="246" spans="1:15" s="73" customFormat="1" x14ac:dyDescent="0.25">
      <c r="A246" s="9"/>
      <c r="H246" s="12"/>
      <c r="I246" s="12"/>
      <c r="J246" s="74"/>
      <c r="K246" s="12"/>
      <c r="L246" s="12"/>
      <c r="M246" s="2"/>
      <c r="N246" s="12"/>
      <c r="O246" s="12"/>
    </row>
    <row r="247" spans="1:15" s="73" customFormat="1" x14ac:dyDescent="0.25">
      <c r="A247" s="9"/>
      <c r="H247" s="12"/>
      <c r="I247" s="12"/>
      <c r="J247" s="74"/>
      <c r="K247" s="12"/>
      <c r="L247" s="12"/>
      <c r="M247" s="2"/>
      <c r="N247" s="12"/>
      <c r="O247" s="12"/>
    </row>
    <row r="248" spans="1:15" s="73" customFormat="1" x14ac:dyDescent="0.25">
      <c r="A248" s="9"/>
      <c r="H248" s="12"/>
      <c r="I248" s="12"/>
      <c r="J248" s="74"/>
      <c r="K248" s="12"/>
      <c r="L248" s="12"/>
      <c r="M248" s="2"/>
      <c r="N248" s="12"/>
      <c r="O248" s="12"/>
    </row>
    <row r="249" spans="1:15" s="73" customFormat="1" x14ac:dyDescent="0.25">
      <c r="A249" s="9"/>
      <c r="H249" s="12"/>
      <c r="I249" s="12"/>
      <c r="J249" s="74"/>
      <c r="K249" s="12"/>
      <c r="L249" s="12"/>
      <c r="M249" s="2"/>
      <c r="N249" s="12"/>
      <c r="O249" s="12"/>
    </row>
    <row r="250" spans="1:15" s="73" customFormat="1" x14ac:dyDescent="0.25">
      <c r="A250" s="9"/>
      <c r="H250" s="12"/>
      <c r="I250" s="12"/>
      <c r="J250" s="74"/>
      <c r="K250" s="12"/>
      <c r="L250" s="12"/>
      <c r="M250" s="2"/>
      <c r="N250" s="12"/>
      <c r="O250" s="12"/>
    </row>
    <row r="251" spans="1:15" s="73" customFormat="1" x14ac:dyDescent="0.25">
      <c r="A251" s="9"/>
      <c r="H251" s="12"/>
      <c r="I251" s="12"/>
      <c r="J251" s="74"/>
      <c r="K251" s="12"/>
      <c r="L251" s="12"/>
      <c r="M251" s="2"/>
      <c r="N251" s="12"/>
      <c r="O251" s="12"/>
    </row>
    <row r="252" spans="1:15" s="73" customFormat="1" x14ac:dyDescent="0.25">
      <c r="A252" s="9"/>
      <c r="H252" s="12"/>
      <c r="I252" s="12"/>
      <c r="J252" s="74"/>
      <c r="K252" s="12"/>
      <c r="L252" s="12"/>
      <c r="M252" s="2"/>
      <c r="N252" s="12"/>
      <c r="O252" s="12"/>
    </row>
    <row r="253" spans="1:15" s="73" customFormat="1" x14ac:dyDescent="0.25">
      <c r="A253" s="9"/>
      <c r="H253" s="12"/>
      <c r="I253" s="12"/>
      <c r="J253" s="74"/>
      <c r="K253" s="12"/>
      <c r="L253" s="12"/>
      <c r="M253" s="2"/>
      <c r="N253" s="12"/>
      <c r="O253" s="12"/>
    </row>
    <row r="254" spans="1:15" s="73" customFormat="1" x14ac:dyDescent="0.25">
      <c r="A254" s="9"/>
      <c r="H254" s="12"/>
      <c r="I254" s="12"/>
      <c r="J254" s="74"/>
      <c r="K254" s="12"/>
      <c r="L254" s="12"/>
      <c r="M254" s="2"/>
      <c r="N254" s="12"/>
      <c r="O254" s="12"/>
    </row>
    <row r="255" spans="1:15" s="73" customFormat="1" x14ac:dyDescent="0.25">
      <c r="A255" s="9"/>
      <c r="H255" s="12"/>
      <c r="I255" s="12"/>
      <c r="J255" s="74"/>
      <c r="K255" s="12"/>
      <c r="L255" s="12"/>
      <c r="M255" s="2"/>
      <c r="N255" s="12"/>
      <c r="O255" s="12"/>
    </row>
    <row r="256" spans="1:15" s="73" customFormat="1" x14ac:dyDescent="0.25">
      <c r="A256" s="9"/>
      <c r="H256" s="12"/>
      <c r="I256" s="12"/>
      <c r="J256" s="74"/>
      <c r="K256" s="12"/>
      <c r="L256" s="12"/>
      <c r="M256" s="2"/>
      <c r="N256" s="12"/>
      <c r="O256" s="12"/>
    </row>
    <row r="257" spans="1:15" s="73" customFormat="1" x14ac:dyDescent="0.25">
      <c r="A257" s="9"/>
      <c r="H257" s="12"/>
      <c r="I257" s="12"/>
      <c r="J257" s="74"/>
      <c r="K257" s="12"/>
      <c r="L257" s="12"/>
      <c r="M257" s="2"/>
      <c r="N257" s="12"/>
      <c r="O257" s="12"/>
    </row>
    <row r="258" spans="1:15" s="73" customFormat="1" x14ac:dyDescent="0.25">
      <c r="A258" s="9"/>
      <c r="H258" s="12"/>
      <c r="I258" s="12"/>
      <c r="J258" s="74"/>
      <c r="K258" s="12"/>
      <c r="L258" s="12"/>
      <c r="M258" s="2"/>
      <c r="N258" s="12"/>
      <c r="O258" s="12"/>
    </row>
    <row r="259" spans="1:15" s="73" customFormat="1" x14ac:dyDescent="0.25">
      <c r="A259" s="9"/>
      <c r="H259" s="12"/>
      <c r="I259" s="12"/>
      <c r="J259" s="74"/>
      <c r="K259" s="12"/>
      <c r="L259" s="12"/>
      <c r="M259" s="2"/>
      <c r="N259" s="12"/>
      <c r="O259" s="12"/>
    </row>
    <row r="260" spans="1:15" s="73" customFormat="1" x14ac:dyDescent="0.25">
      <c r="A260" s="9"/>
      <c r="H260" s="12"/>
      <c r="I260" s="12"/>
      <c r="J260" s="74"/>
      <c r="K260" s="12"/>
      <c r="L260" s="12"/>
      <c r="M260" s="2"/>
      <c r="N260" s="12"/>
      <c r="O260" s="12"/>
    </row>
    <row r="261" spans="1:15" s="73" customFormat="1" x14ac:dyDescent="0.25">
      <c r="A261" s="9"/>
      <c r="H261" s="12"/>
      <c r="I261" s="12"/>
      <c r="J261" s="74"/>
      <c r="K261" s="12"/>
      <c r="L261" s="12"/>
      <c r="M261" s="2"/>
      <c r="N261" s="12"/>
      <c r="O261" s="12"/>
    </row>
    <row r="262" spans="1:15" s="73" customFormat="1" x14ac:dyDescent="0.25">
      <c r="A262" s="9"/>
      <c r="H262" s="12"/>
      <c r="I262" s="12"/>
      <c r="J262" s="74"/>
      <c r="K262" s="12"/>
      <c r="L262" s="12"/>
      <c r="M262" s="2"/>
      <c r="N262" s="12"/>
      <c r="O262" s="12"/>
    </row>
    <row r="263" spans="1:15" s="73" customFormat="1" x14ac:dyDescent="0.25">
      <c r="A263" s="9"/>
      <c r="H263" s="12"/>
      <c r="I263" s="12"/>
      <c r="J263" s="74"/>
      <c r="K263" s="12"/>
      <c r="L263" s="12"/>
      <c r="M263" s="2"/>
      <c r="N263" s="12"/>
      <c r="O263" s="12"/>
    </row>
    <row r="264" spans="1:15" s="73" customFormat="1" x14ac:dyDescent="0.25">
      <c r="A264" s="9"/>
      <c r="H264" s="12"/>
      <c r="I264" s="12"/>
      <c r="J264" s="74"/>
      <c r="K264" s="12"/>
      <c r="L264" s="12"/>
      <c r="M264" s="2"/>
      <c r="N264" s="12"/>
      <c r="O264" s="12"/>
    </row>
    <row r="265" spans="1:15" s="73" customFormat="1" x14ac:dyDescent="0.25">
      <c r="A265" s="9"/>
      <c r="H265" s="12"/>
      <c r="I265" s="12"/>
      <c r="J265" s="74"/>
      <c r="K265" s="12"/>
      <c r="L265" s="12"/>
      <c r="M265" s="2"/>
      <c r="N265" s="12"/>
      <c r="O265" s="12"/>
    </row>
    <row r="266" spans="1:15" s="73" customFormat="1" x14ac:dyDescent="0.25">
      <c r="A266" s="9"/>
      <c r="H266" s="12"/>
      <c r="I266" s="12"/>
      <c r="J266" s="74"/>
      <c r="K266" s="12"/>
      <c r="L266" s="12"/>
      <c r="M266" s="2"/>
      <c r="N266" s="12"/>
      <c r="O266" s="12"/>
    </row>
    <row r="267" spans="1:15" s="73" customFormat="1" x14ac:dyDescent="0.25">
      <c r="A267" s="9"/>
      <c r="H267" s="12"/>
      <c r="I267" s="12"/>
      <c r="J267" s="74"/>
      <c r="K267" s="12"/>
      <c r="L267" s="12"/>
      <c r="M267" s="2"/>
      <c r="N267" s="12"/>
      <c r="O267" s="12"/>
    </row>
    <row r="268" spans="1:15" s="73" customFormat="1" x14ac:dyDescent="0.25">
      <c r="A268" s="9"/>
      <c r="H268" s="12"/>
      <c r="I268" s="12"/>
      <c r="J268" s="74"/>
      <c r="K268" s="12"/>
      <c r="L268" s="12"/>
      <c r="M268" s="2"/>
      <c r="N268" s="12"/>
      <c r="O268" s="12"/>
    </row>
    <row r="269" spans="1:15" s="73" customFormat="1" x14ac:dyDescent="0.25">
      <c r="A269" s="9"/>
      <c r="H269" s="12"/>
      <c r="I269" s="12"/>
      <c r="J269" s="74"/>
      <c r="K269" s="12"/>
      <c r="L269" s="12"/>
      <c r="M269" s="2"/>
      <c r="N269" s="12"/>
      <c r="O269" s="12"/>
    </row>
    <row r="270" spans="1:15" s="73" customFormat="1" x14ac:dyDescent="0.25">
      <c r="A270" s="9"/>
      <c r="H270" s="12"/>
      <c r="I270" s="12"/>
      <c r="J270" s="74"/>
      <c r="K270" s="12"/>
      <c r="L270" s="12"/>
      <c r="M270" s="2"/>
      <c r="N270" s="12"/>
      <c r="O270" s="12"/>
    </row>
    <row r="271" spans="1:15" s="73" customFormat="1" x14ac:dyDescent="0.25">
      <c r="A271" s="9"/>
      <c r="H271" s="12"/>
      <c r="I271" s="12"/>
      <c r="J271" s="74"/>
      <c r="K271" s="12"/>
      <c r="L271" s="12"/>
      <c r="M271" s="2"/>
      <c r="N271" s="12"/>
      <c r="O271" s="12"/>
    </row>
    <row r="272" spans="1:15" s="73" customFormat="1" x14ac:dyDescent="0.25">
      <c r="A272" s="9"/>
      <c r="H272" s="12"/>
      <c r="I272" s="12"/>
      <c r="J272" s="74"/>
      <c r="K272" s="12"/>
      <c r="L272" s="12"/>
      <c r="M272" s="2"/>
      <c r="N272" s="12"/>
      <c r="O272" s="12"/>
    </row>
    <row r="273" spans="1:15" s="73" customFormat="1" x14ac:dyDescent="0.25">
      <c r="A273" s="9"/>
      <c r="H273" s="12"/>
      <c r="I273" s="12"/>
      <c r="J273" s="74"/>
      <c r="K273" s="12"/>
      <c r="L273" s="12"/>
      <c r="M273" s="2"/>
      <c r="N273" s="12"/>
      <c r="O273" s="12"/>
    </row>
    <row r="274" spans="1:15" s="73" customFormat="1" x14ac:dyDescent="0.25">
      <c r="A274" s="9"/>
      <c r="H274" s="12"/>
      <c r="I274" s="12"/>
      <c r="J274" s="74"/>
      <c r="K274" s="12"/>
      <c r="L274" s="12"/>
      <c r="M274" s="2"/>
      <c r="N274" s="12"/>
      <c r="O274" s="12"/>
    </row>
    <row r="275" spans="1:15" s="73" customFormat="1" x14ac:dyDescent="0.25">
      <c r="A275" s="9"/>
      <c r="H275" s="12"/>
      <c r="I275" s="12"/>
      <c r="J275" s="74"/>
      <c r="K275" s="12"/>
      <c r="L275" s="12"/>
      <c r="M275" s="2"/>
      <c r="N275" s="12"/>
      <c r="O275" s="12"/>
    </row>
    <row r="276" spans="1:15" s="73" customFormat="1" x14ac:dyDescent="0.25">
      <c r="A276" s="9"/>
      <c r="H276" s="12"/>
      <c r="I276" s="12"/>
      <c r="J276" s="74"/>
      <c r="K276" s="12"/>
      <c r="L276" s="12"/>
      <c r="M276" s="2"/>
      <c r="N276" s="12"/>
      <c r="O276" s="12"/>
    </row>
    <row r="277" spans="1:15" s="73" customFormat="1" x14ac:dyDescent="0.25">
      <c r="A277" s="9"/>
      <c r="H277" s="12"/>
      <c r="I277" s="12"/>
      <c r="J277" s="74"/>
      <c r="K277" s="12"/>
      <c r="L277" s="12"/>
      <c r="M277" s="2"/>
      <c r="N277" s="12"/>
      <c r="O277" s="12"/>
    </row>
    <row r="278" spans="1:15" s="73" customFormat="1" x14ac:dyDescent="0.25">
      <c r="A278" s="9"/>
      <c r="H278" s="12"/>
      <c r="I278" s="12"/>
      <c r="J278" s="74"/>
      <c r="K278" s="12"/>
      <c r="L278" s="12"/>
      <c r="M278" s="2"/>
      <c r="N278" s="12"/>
      <c r="O278" s="12"/>
    </row>
    <row r="279" spans="1:15" s="73" customFormat="1" x14ac:dyDescent="0.25">
      <c r="A279" s="9"/>
      <c r="H279" s="12"/>
      <c r="I279" s="12"/>
      <c r="J279" s="74"/>
      <c r="K279" s="12"/>
      <c r="L279" s="12"/>
      <c r="M279" s="2"/>
      <c r="N279" s="12"/>
      <c r="O279" s="12"/>
    </row>
    <row r="280" spans="1:15" s="73" customFormat="1" x14ac:dyDescent="0.25">
      <c r="A280" s="9"/>
      <c r="H280" s="12"/>
      <c r="I280" s="12"/>
      <c r="J280" s="74"/>
      <c r="K280" s="12"/>
      <c r="L280" s="12"/>
      <c r="M280" s="2"/>
      <c r="N280" s="12"/>
      <c r="O280" s="12"/>
    </row>
    <row r="281" spans="1:15" s="73" customFormat="1" x14ac:dyDescent="0.25">
      <c r="A281" s="9"/>
      <c r="H281" s="12"/>
      <c r="I281" s="12"/>
      <c r="J281" s="74"/>
      <c r="K281" s="12"/>
      <c r="L281" s="12"/>
      <c r="M281" s="2"/>
      <c r="N281" s="12"/>
      <c r="O281" s="12"/>
    </row>
    <row r="282" spans="1:15" s="73" customFormat="1" x14ac:dyDescent="0.25">
      <c r="A282" s="9"/>
      <c r="H282" s="12"/>
      <c r="I282" s="12"/>
      <c r="J282" s="74"/>
      <c r="K282" s="12"/>
      <c r="L282" s="12"/>
      <c r="M282" s="2"/>
      <c r="N282" s="12"/>
      <c r="O282" s="12"/>
    </row>
    <row r="283" spans="1:15" s="73" customFormat="1" x14ac:dyDescent="0.25">
      <c r="A283" s="9"/>
      <c r="H283" s="12"/>
      <c r="I283" s="12"/>
      <c r="J283" s="74"/>
      <c r="K283" s="12"/>
      <c r="L283" s="12"/>
      <c r="M283" s="2"/>
      <c r="N283" s="12"/>
      <c r="O283" s="12"/>
    </row>
    <row r="284" spans="1:15" s="73" customFormat="1" x14ac:dyDescent="0.25">
      <c r="A284" s="9"/>
      <c r="H284" s="12"/>
      <c r="I284" s="12"/>
      <c r="J284" s="74"/>
      <c r="K284" s="12"/>
      <c r="L284" s="12"/>
      <c r="M284" s="2"/>
      <c r="N284" s="12"/>
      <c r="O284" s="12"/>
    </row>
    <row r="285" spans="1:15" s="73" customFormat="1" x14ac:dyDescent="0.25">
      <c r="A285" s="9"/>
      <c r="H285" s="12"/>
      <c r="I285" s="12"/>
      <c r="J285" s="74"/>
      <c r="K285" s="12"/>
      <c r="L285" s="12"/>
      <c r="M285" s="2"/>
      <c r="N285" s="12"/>
      <c r="O285" s="12"/>
    </row>
    <row r="286" spans="1:15" s="73" customFormat="1" x14ac:dyDescent="0.25">
      <c r="A286" s="9"/>
      <c r="H286" s="12"/>
      <c r="I286" s="12"/>
      <c r="J286" s="74"/>
      <c r="K286" s="12"/>
      <c r="L286" s="12"/>
      <c r="M286" s="2"/>
      <c r="N286" s="12"/>
      <c r="O286" s="12"/>
    </row>
    <row r="287" spans="1:15" s="73" customFormat="1" x14ac:dyDescent="0.25">
      <c r="A287" s="9"/>
      <c r="H287" s="12"/>
      <c r="I287" s="12"/>
      <c r="J287" s="74"/>
      <c r="K287" s="12"/>
      <c r="L287" s="12"/>
      <c r="M287" s="2"/>
      <c r="N287" s="12"/>
      <c r="O287" s="12"/>
    </row>
    <row r="288" spans="1:15" s="73" customFormat="1" x14ac:dyDescent="0.25">
      <c r="A288" s="9"/>
      <c r="H288" s="12"/>
      <c r="I288" s="12"/>
      <c r="J288" s="74"/>
      <c r="K288" s="12"/>
      <c r="L288" s="12"/>
      <c r="M288" s="2"/>
      <c r="N288" s="12"/>
      <c r="O288" s="12"/>
    </row>
    <row r="289" spans="1:15" s="73" customFormat="1" x14ac:dyDescent="0.25">
      <c r="A289" s="9"/>
      <c r="H289" s="12"/>
      <c r="I289" s="12"/>
      <c r="J289" s="74"/>
      <c r="K289" s="12"/>
      <c r="L289" s="12"/>
      <c r="M289" s="2"/>
      <c r="N289" s="12"/>
      <c r="O289" s="12"/>
    </row>
    <row r="290" spans="1:15" s="73" customFormat="1" x14ac:dyDescent="0.25">
      <c r="A290" s="9"/>
      <c r="H290" s="12"/>
      <c r="I290" s="12"/>
      <c r="J290" s="74"/>
      <c r="K290" s="12"/>
      <c r="L290" s="12"/>
      <c r="M290" s="2"/>
      <c r="N290" s="12"/>
      <c r="O290" s="12"/>
    </row>
    <row r="291" spans="1:15" s="73" customFormat="1" x14ac:dyDescent="0.25">
      <c r="A291" s="9"/>
      <c r="H291" s="12"/>
      <c r="I291" s="12"/>
      <c r="J291" s="74"/>
      <c r="K291" s="12"/>
      <c r="L291" s="12"/>
      <c r="M291" s="2"/>
      <c r="N291" s="12"/>
      <c r="O291" s="12"/>
    </row>
    <row r="292" spans="1:15" s="73" customFormat="1" x14ac:dyDescent="0.25">
      <c r="A292" s="9"/>
      <c r="H292" s="12"/>
      <c r="I292" s="12"/>
      <c r="J292" s="74"/>
      <c r="K292" s="12"/>
      <c r="L292" s="12"/>
      <c r="M292" s="2"/>
      <c r="N292" s="12"/>
      <c r="O292" s="12"/>
    </row>
    <row r="293" spans="1:15" s="73" customFormat="1" x14ac:dyDescent="0.25">
      <c r="A293" s="9"/>
      <c r="H293" s="12"/>
      <c r="I293" s="12"/>
      <c r="J293" s="74"/>
      <c r="K293" s="12"/>
      <c r="L293" s="12"/>
      <c r="M293" s="2"/>
      <c r="N293" s="12"/>
      <c r="O293" s="12"/>
    </row>
    <row r="294" spans="1:15" s="73" customFormat="1" x14ac:dyDescent="0.25">
      <c r="A294" s="9"/>
      <c r="H294" s="12"/>
      <c r="I294" s="12"/>
      <c r="J294" s="74"/>
      <c r="K294" s="12"/>
      <c r="L294" s="12"/>
      <c r="M294" s="2"/>
      <c r="N294" s="12"/>
      <c r="O294" s="12"/>
    </row>
    <row r="295" spans="1:15" s="73" customFormat="1" x14ac:dyDescent="0.25">
      <c r="A295" s="9"/>
      <c r="H295" s="12"/>
      <c r="I295" s="12"/>
      <c r="J295" s="74"/>
      <c r="K295" s="12"/>
      <c r="L295" s="12"/>
      <c r="M295" s="2"/>
      <c r="N295" s="12"/>
      <c r="O295" s="12"/>
    </row>
    <row r="296" spans="1:15" s="73" customFormat="1" x14ac:dyDescent="0.25">
      <c r="A296" s="9"/>
      <c r="H296" s="12"/>
      <c r="I296" s="12"/>
      <c r="J296" s="74"/>
      <c r="K296" s="12"/>
      <c r="L296" s="12"/>
      <c r="M296" s="2"/>
      <c r="N296" s="12"/>
      <c r="O296" s="12"/>
    </row>
    <row r="297" spans="1:15" s="73" customFormat="1" x14ac:dyDescent="0.25">
      <c r="A297" s="9"/>
      <c r="H297" s="12"/>
      <c r="I297" s="12"/>
      <c r="J297" s="74"/>
      <c r="K297" s="12"/>
      <c r="L297" s="12"/>
      <c r="M297" s="2"/>
      <c r="N297" s="12"/>
      <c r="O297" s="12"/>
    </row>
    <row r="298" spans="1:15" s="73" customFormat="1" x14ac:dyDescent="0.25">
      <c r="A298" s="9"/>
      <c r="H298" s="12"/>
      <c r="I298" s="12"/>
      <c r="J298" s="74"/>
      <c r="K298" s="12"/>
      <c r="L298" s="12"/>
      <c r="M298" s="2"/>
      <c r="N298" s="12"/>
      <c r="O298" s="12"/>
    </row>
    <row r="299" spans="1:15" s="73" customFormat="1" x14ac:dyDescent="0.25">
      <c r="A299" s="9"/>
      <c r="H299" s="12"/>
      <c r="I299" s="12"/>
      <c r="J299" s="74"/>
      <c r="K299" s="12"/>
      <c r="L299" s="12"/>
      <c r="M299" s="2"/>
      <c r="N299" s="12"/>
      <c r="O299" s="12"/>
    </row>
    <row r="300" spans="1:15" s="73" customFormat="1" x14ac:dyDescent="0.25">
      <c r="A300" s="9"/>
      <c r="H300" s="12"/>
      <c r="I300" s="12"/>
      <c r="J300" s="74"/>
      <c r="K300" s="12"/>
      <c r="L300" s="12"/>
      <c r="M300" s="2"/>
      <c r="N300" s="12"/>
      <c r="O300" s="12"/>
    </row>
    <row r="301" spans="1:15" s="73" customFormat="1" x14ac:dyDescent="0.25">
      <c r="A301" s="9"/>
      <c r="H301" s="12"/>
      <c r="I301" s="12"/>
      <c r="J301" s="74"/>
      <c r="K301" s="12"/>
      <c r="L301" s="12"/>
      <c r="M301" s="2"/>
      <c r="N301" s="12"/>
      <c r="O301" s="12"/>
    </row>
    <row r="302" spans="1:15" s="73" customFormat="1" x14ac:dyDescent="0.25">
      <c r="A302" s="9"/>
      <c r="H302" s="12"/>
      <c r="I302" s="12"/>
      <c r="J302" s="74"/>
      <c r="K302" s="12"/>
      <c r="L302" s="12"/>
      <c r="M302" s="2"/>
      <c r="N302" s="12"/>
      <c r="O302" s="12"/>
    </row>
    <row r="303" spans="1:15" s="73" customFormat="1" x14ac:dyDescent="0.25">
      <c r="A303" s="9"/>
      <c r="H303" s="12"/>
      <c r="I303" s="12"/>
      <c r="J303" s="74"/>
      <c r="K303" s="12"/>
      <c r="L303" s="12"/>
      <c r="M303" s="2"/>
      <c r="N303" s="12"/>
      <c r="O303" s="12"/>
    </row>
    <row r="304" spans="1:15" s="73" customFormat="1" x14ac:dyDescent="0.25">
      <c r="A304" s="9"/>
      <c r="H304" s="12"/>
      <c r="I304" s="12"/>
      <c r="J304" s="74"/>
      <c r="K304" s="12"/>
      <c r="L304" s="12"/>
      <c r="M304" s="2"/>
      <c r="N304" s="12"/>
      <c r="O304" s="12"/>
    </row>
    <row r="305" spans="1:15" s="73" customFormat="1" x14ac:dyDescent="0.25">
      <c r="A305" s="9"/>
      <c r="H305" s="12"/>
      <c r="I305" s="12"/>
      <c r="J305" s="74"/>
      <c r="K305" s="12"/>
      <c r="L305" s="12"/>
      <c r="M305" s="2"/>
      <c r="N305" s="12"/>
      <c r="O305" s="12"/>
    </row>
    <row r="306" spans="1:15" s="73" customFormat="1" x14ac:dyDescent="0.25">
      <c r="A306" s="9"/>
      <c r="H306" s="12"/>
      <c r="I306" s="12"/>
      <c r="J306" s="74"/>
      <c r="K306" s="12"/>
      <c r="L306" s="12"/>
      <c r="M306" s="2"/>
      <c r="N306" s="12"/>
      <c r="O306" s="12"/>
    </row>
    <row r="307" spans="1:15" s="73" customFormat="1" x14ac:dyDescent="0.25">
      <c r="A307" s="9"/>
      <c r="H307" s="12"/>
      <c r="I307" s="12"/>
      <c r="J307" s="74"/>
      <c r="K307" s="12"/>
      <c r="L307" s="12"/>
      <c r="M307" s="2"/>
      <c r="N307" s="12"/>
      <c r="O307" s="12"/>
    </row>
    <row r="308" spans="1:15" s="73" customFormat="1" x14ac:dyDescent="0.25">
      <c r="A308" s="9"/>
      <c r="H308" s="12"/>
      <c r="I308" s="12"/>
      <c r="J308" s="74"/>
      <c r="K308" s="12"/>
      <c r="L308" s="12"/>
      <c r="M308" s="2"/>
      <c r="N308" s="12"/>
      <c r="O308" s="12"/>
    </row>
    <row r="309" spans="1:15" s="73" customFormat="1" x14ac:dyDescent="0.25">
      <c r="A309" s="9"/>
      <c r="H309" s="12"/>
      <c r="I309" s="12"/>
      <c r="J309" s="74"/>
      <c r="K309" s="12"/>
      <c r="L309" s="12"/>
      <c r="M309" s="2"/>
      <c r="N309" s="12"/>
      <c r="O309" s="12"/>
    </row>
    <row r="310" spans="1:15" s="73" customFormat="1" x14ac:dyDescent="0.25">
      <c r="A310" s="9"/>
      <c r="H310" s="12"/>
      <c r="I310" s="12"/>
      <c r="J310" s="74"/>
      <c r="K310" s="12"/>
      <c r="L310" s="12"/>
      <c r="M310" s="2"/>
      <c r="N310" s="12"/>
      <c r="O310" s="12"/>
    </row>
    <row r="311" spans="1:15" s="73" customFormat="1" x14ac:dyDescent="0.25">
      <c r="A311" s="9"/>
      <c r="H311" s="12"/>
      <c r="I311" s="12"/>
      <c r="J311" s="74"/>
      <c r="K311" s="12"/>
      <c r="L311" s="12"/>
      <c r="M311" s="2"/>
      <c r="N311" s="12"/>
      <c r="O311" s="12"/>
    </row>
    <row r="312" spans="1:15" s="73" customFormat="1" x14ac:dyDescent="0.25">
      <c r="A312" s="9"/>
      <c r="H312" s="12"/>
      <c r="I312" s="12"/>
      <c r="J312" s="74"/>
      <c r="K312" s="12"/>
      <c r="L312" s="12"/>
      <c r="M312" s="2"/>
      <c r="N312" s="12"/>
      <c r="O312" s="12"/>
    </row>
    <row r="313" spans="1:15" s="73" customFormat="1" x14ac:dyDescent="0.25">
      <c r="A313" s="9"/>
      <c r="H313" s="12"/>
      <c r="I313" s="12"/>
      <c r="J313" s="74"/>
      <c r="K313" s="12"/>
      <c r="L313" s="12"/>
      <c r="M313" s="2"/>
      <c r="N313" s="12"/>
      <c r="O313" s="12"/>
    </row>
    <row r="314" spans="1:15" s="73" customFormat="1" x14ac:dyDescent="0.25">
      <c r="A314" s="9"/>
      <c r="H314" s="12"/>
      <c r="I314" s="12"/>
      <c r="J314" s="74"/>
      <c r="K314" s="12"/>
      <c r="L314" s="12"/>
      <c r="M314" s="2"/>
      <c r="N314" s="12"/>
      <c r="O314" s="12"/>
    </row>
    <row r="315" spans="1:15" s="73" customFormat="1" x14ac:dyDescent="0.25">
      <c r="A315" s="9"/>
      <c r="H315" s="12"/>
      <c r="I315" s="12"/>
      <c r="J315" s="74"/>
      <c r="K315" s="12"/>
      <c r="L315" s="12"/>
      <c r="M315" s="2"/>
      <c r="N315" s="12"/>
      <c r="O315" s="12"/>
    </row>
    <row r="316" spans="1:15" s="73" customFormat="1" x14ac:dyDescent="0.25">
      <c r="A316" s="9"/>
      <c r="H316" s="12"/>
      <c r="I316" s="12"/>
      <c r="J316" s="74"/>
      <c r="K316" s="12"/>
      <c r="L316" s="12"/>
      <c r="M316" s="2"/>
      <c r="N316" s="12"/>
      <c r="O316" s="12"/>
    </row>
    <row r="317" spans="1:15" s="73" customFormat="1" x14ac:dyDescent="0.25">
      <c r="A317" s="9"/>
      <c r="H317" s="12"/>
      <c r="I317" s="12"/>
      <c r="J317" s="74"/>
      <c r="K317" s="12"/>
      <c r="L317" s="12"/>
      <c r="M317" s="2"/>
      <c r="N317" s="12"/>
      <c r="O317" s="12"/>
    </row>
    <row r="318" spans="1:15" s="73" customFormat="1" x14ac:dyDescent="0.25">
      <c r="A318" s="9"/>
      <c r="H318" s="12"/>
      <c r="I318" s="12"/>
      <c r="J318" s="74"/>
      <c r="K318" s="12"/>
      <c r="L318" s="12"/>
      <c r="M318" s="2"/>
      <c r="N318" s="12"/>
      <c r="O318" s="12"/>
    </row>
    <row r="319" spans="1:15" s="73" customFormat="1" x14ac:dyDescent="0.25">
      <c r="A319" s="9"/>
      <c r="H319" s="12"/>
      <c r="I319" s="12"/>
      <c r="J319" s="74"/>
      <c r="K319" s="12"/>
      <c r="L319" s="12"/>
      <c r="M319" s="2"/>
      <c r="N319" s="12"/>
      <c r="O319" s="12"/>
    </row>
    <row r="320" spans="1:15" s="73" customFormat="1" x14ac:dyDescent="0.25">
      <c r="A320" s="9"/>
      <c r="H320" s="12"/>
      <c r="I320" s="12"/>
      <c r="J320" s="74"/>
      <c r="K320" s="12"/>
      <c r="L320" s="12"/>
      <c r="M320" s="2"/>
      <c r="N320" s="12"/>
      <c r="O320" s="12"/>
    </row>
    <row r="321" spans="1:15" s="73" customFormat="1" x14ac:dyDescent="0.25">
      <c r="A321" s="9"/>
      <c r="H321" s="12"/>
      <c r="I321" s="12"/>
      <c r="J321" s="74"/>
      <c r="K321" s="12"/>
      <c r="L321" s="12"/>
      <c r="M321" s="2"/>
      <c r="N321" s="12"/>
      <c r="O321" s="12"/>
    </row>
    <row r="322" spans="1:15" s="73" customFormat="1" x14ac:dyDescent="0.25">
      <c r="A322" s="9"/>
      <c r="H322" s="12"/>
      <c r="I322" s="12"/>
      <c r="J322" s="74"/>
      <c r="K322" s="12"/>
      <c r="L322" s="12"/>
      <c r="M322" s="2"/>
      <c r="N322" s="12"/>
      <c r="O322" s="12"/>
    </row>
    <row r="323" spans="1:15" s="73" customFormat="1" x14ac:dyDescent="0.25">
      <c r="A323" s="9"/>
      <c r="H323" s="12"/>
      <c r="I323" s="12"/>
      <c r="J323" s="74"/>
      <c r="K323" s="12"/>
      <c r="L323" s="12"/>
      <c r="M323" s="2"/>
      <c r="N323" s="12"/>
      <c r="O323" s="12"/>
    </row>
    <row r="324" spans="1:15" s="73" customFormat="1" x14ac:dyDescent="0.25">
      <c r="A324" s="9"/>
      <c r="H324" s="12"/>
      <c r="I324" s="12"/>
      <c r="J324" s="74"/>
      <c r="K324" s="12"/>
      <c r="L324" s="12"/>
      <c r="M324" s="2"/>
      <c r="N324" s="12"/>
      <c r="O324" s="12"/>
    </row>
  </sheetData>
  <sheetProtection selectLockedCells="1"/>
  <mergeCells count="8">
    <mergeCell ref="A37:B37"/>
    <mergeCell ref="A1:J1"/>
    <mergeCell ref="A2:D2"/>
    <mergeCell ref="F2:J2"/>
    <mergeCell ref="A3:D3"/>
    <mergeCell ref="F3:J3"/>
    <mergeCell ref="A4:B4"/>
    <mergeCell ref="C4:I4"/>
  </mergeCells>
  <conditionalFormatting sqref="J8">
    <cfRule type="cellIs" dxfId="940" priority="691" stopIfTrue="1" operator="greaterThan">
      <formula>24</formula>
    </cfRule>
  </conditionalFormatting>
  <conditionalFormatting sqref="J8">
    <cfRule type="cellIs" dxfId="939" priority="686" stopIfTrue="1" operator="greaterThan">
      <formula>24</formula>
    </cfRule>
    <cfRule type="cellIs" dxfId="938" priority="687" stopIfTrue="1" operator="greaterThan">
      <formula>22</formula>
    </cfRule>
    <cfRule type="cellIs" dxfId="937" priority="688" stopIfTrue="1" operator="greaterThan">
      <formula>22</formula>
    </cfRule>
    <cfRule type="cellIs" dxfId="936" priority="689" stopIfTrue="1" operator="greaterThan">
      <formula>44</formula>
    </cfRule>
    <cfRule type="cellIs" dxfId="935" priority="690" stopIfTrue="1" operator="greaterThan">
      <formula>24</formula>
    </cfRule>
  </conditionalFormatting>
  <conditionalFormatting sqref="J8">
    <cfRule type="cellIs" dxfId="934" priority="681" stopIfTrue="1" operator="greaterThan">
      <formula>24</formula>
    </cfRule>
    <cfRule type="cellIs" dxfId="933" priority="682" stopIfTrue="1" operator="greaterThan">
      <formula>22</formula>
    </cfRule>
    <cfRule type="cellIs" dxfId="932" priority="683" stopIfTrue="1" operator="greaterThan">
      <formula>22</formula>
    </cfRule>
    <cfRule type="cellIs" dxfId="931" priority="684" stopIfTrue="1" operator="greaterThan">
      <formula>44</formula>
    </cfRule>
    <cfRule type="cellIs" dxfId="930" priority="685" stopIfTrue="1" operator="greaterThan">
      <formula>24</formula>
    </cfRule>
  </conditionalFormatting>
  <conditionalFormatting sqref="J8">
    <cfRule type="cellIs" dxfId="929" priority="676" stopIfTrue="1" operator="greaterThan">
      <formula>24</formula>
    </cfRule>
    <cfRule type="cellIs" dxfId="928" priority="677" stopIfTrue="1" operator="greaterThan">
      <formula>22</formula>
    </cfRule>
    <cfRule type="cellIs" dxfId="927" priority="678" stopIfTrue="1" operator="greaterThan">
      <formula>22</formula>
    </cfRule>
    <cfRule type="cellIs" dxfId="926" priority="679" stopIfTrue="1" operator="greaterThan">
      <formula>44</formula>
    </cfRule>
    <cfRule type="cellIs" dxfId="925" priority="680" stopIfTrue="1" operator="greaterThan">
      <formula>24</formula>
    </cfRule>
  </conditionalFormatting>
  <conditionalFormatting sqref="J8">
    <cfRule type="cellIs" dxfId="924" priority="671" stopIfTrue="1" operator="greaterThan">
      <formula>24</formula>
    </cfRule>
    <cfRule type="cellIs" dxfId="923" priority="672" stopIfTrue="1" operator="greaterThan">
      <formula>22</formula>
    </cfRule>
    <cfRule type="cellIs" dxfId="922" priority="673" stopIfTrue="1" operator="greaterThan">
      <formula>22</formula>
    </cfRule>
    <cfRule type="cellIs" dxfId="921" priority="674" stopIfTrue="1" operator="greaterThan">
      <formula>44</formula>
    </cfRule>
    <cfRule type="cellIs" dxfId="920" priority="675" stopIfTrue="1" operator="greaterThan">
      <formula>24</formula>
    </cfRule>
  </conditionalFormatting>
  <conditionalFormatting sqref="J15">
    <cfRule type="cellIs" dxfId="919" priority="666" stopIfTrue="1" operator="greaterThan">
      <formula>24</formula>
    </cfRule>
    <cfRule type="cellIs" dxfId="918" priority="667" stopIfTrue="1" operator="greaterThan">
      <formula>22</formula>
    </cfRule>
    <cfRule type="cellIs" dxfId="917" priority="668" stopIfTrue="1" operator="greaterThan">
      <formula>22</formula>
    </cfRule>
    <cfRule type="cellIs" dxfId="916" priority="669" stopIfTrue="1" operator="greaterThan">
      <formula>44</formula>
    </cfRule>
    <cfRule type="cellIs" dxfId="915" priority="670" stopIfTrue="1" operator="greaterThan">
      <formula>24</formula>
    </cfRule>
  </conditionalFormatting>
  <conditionalFormatting sqref="J15">
    <cfRule type="cellIs" dxfId="914" priority="665" stopIfTrue="1" operator="greaterThan">
      <formula>24</formula>
    </cfRule>
  </conditionalFormatting>
  <conditionalFormatting sqref="J15">
    <cfRule type="cellIs" dxfId="913" priority="660" stopIfTrue="1" operator="greaterThan">
      <formula>24</formula>
    </cfRule>
    <cfRule type="cellIs" dxfId="912" priority="661" stopIfTrue="1" operator="greaterThan">
      <formula>22</formula>
    </cfRule>
    <cfRule type="cellIs" dxfId="911" priority="662" stopIfTrue="1" operator="greaterThan">
      <formula>22</formula>
    </cfRule>
    <cfRule type="cellIs" dxfId="910" priority="663" stopIfTrue="1" operator="greaterThan">
      <formula>44</formula>
    </cfRule>
    <cfRule type="cellIs" dxfId="909" priority="664" stopIfTrue="1" operator="greaterThan">
      <formula>24</formula>
    </cfRule>
  </conditionalFormatting>
  <conditionalFormatting sqref="J22">
    <cfRule type="cellIs" dxfId="908" priority="655" stopIfTrue="1" operator="greaterThan">
      <formula>24</formula>
    </cfRule>
    <cfRule type="cellIs" dxfId="907" priority="656" stopIfTrue="1" operator="greaterThan">
      <formula>22</formula>
    </cfRule>
    <cfRule type="cellIs" dxfId="906" priority="657" stopIfTrue="1" operator="greaterThan">
      <formula>22</formula>
    </cfRule>
    <cfRule type="cellIs" dxfId="905" priority="658" stopIfTrue="1" operator="greaterThan">
      <formula>44</formula>
    </cfRule>
    <cfRule type="cellIs" dxfId="904" priority="659" stopIfTrue="1" operator="greaterThan">
      <formula>24</formula>
    </cfRule>
  </conditionalFormatting>
  <conditionalFormatting sqref="J22">
    <cfRule type="cellIs" dxfId="903" priority="654" stopIfTrue="1" operator="greaterThan">
      <formula>24</formula>
    </cfRule>
  </conditionalFormatting>
  <conditionalFormatting sqref="J22">
    <cfRule type="cellIs" dxfId="902" priority="649" stopIfTrue="1" operator="greaterThan">
      <formula>24</formula>
    </cfRule>
    <cfRule type="cellIs" dxfId="901" priority="650" stopIfTrue="1" operator="greaterThan">
      <formula>22</formula>
    </cfRule>
    <cfRule type="cellIs" dxfId="900" priority="651" stopIfTrue="1" operator="greaterThan">
      <formula>22</formula>
    </cfRule>
    <cfRule type="cellIs" dxfId="899" priority="652" stopIfTrue="1" operator="greaterThan">
      <formula>44</formula>
    </cfRule>
    <cfRule type="cellIs" dxfId="898" priority="653" stopIfTrue="1" operator="greaterThan">
      <formula>24</formula>
    </cfRule>
  </conditionalFormatting>
  <conditionalFormatting sqref="J29">
    <cfRule type="cellIs" dxfId="897" priority="644" stopIfTrue="1" operator="greaterThan">
      <formula>24</formula>
    </cfRule>
    <cfRule type="cellIs" dxfId="896" priority="645" stopIfTrue="1" operator="greaterThan">
      <formula>22</formula>
    </cfRule>
    <cfRule type="cellIs" dxfId="895" priority="646" stopIfTrue="1" operator="greaterThan">
      <formula>22</formula>
    </cfRule>
    <cfRule type="cellIs" dxfId="894" priority="647" stopIfTrue="1" operator="greaterThan">
      <formula>44</formula>
    </cfRule>
    <cfRule type="cellIs" dxfId="893" priority="648" stopIfTrue="1" operator="greaterThan">
      <formula>24</formula>
    </cfRule>
  </conditionalFormatting>
  <conditionalFormatting sqref="J29">
    <cfRule type="cellIs" dxfId="892" priority="643" stopIfTrue="1" operator="greaterThan">
      <formula>24</formula>
    </cfRule>
  </conditionalFormatting>
  <conditionalFormatting sqref="J29">
    <cfRule type="cellIs" dxfId="891" priority="638" stopIfTrue="1" operator="greaterThan">
      <formula>24</formula>
    </cfRule>
    <cfRule type="cellIs" dxfId="890" priority="639" stopIfTrue="1" operator="greaterThan">
      <formula>22</formula>
    </cfRule>
    <cfRule type="cellIs" dxfId="889" priority="640" stopIfTrue="1" operator="greaterThan">
      <formula>22</formula>
    </cfRule>
    <cfRule type="cellIs" dxfId="888" priority="641" stopIfTrue="1" operator="greaterThan">
      <formula>44</formula>
    </cfRule>
    <cfRule type="cellIs" dxfId="887" priority="642" stopIfTrue="1" operator="greaterThan">
      <formula>24</formula>
    </cfRule>
  </conditionalFormatting>
  <conditionalFormatting sqref="J11">
    <cfRule type="cellIs" dxfId="886" priority="190" stopIfTrue="1" operator="greaterThan">
      <formula>24</formula>
    </cfRule>
    <cfRule type="cellIs" dxfId="885" priority="191" stopIfTrue="1" operator="greaterThan">
      <formula>22</formula>
    </cfRule>
    <cfRule type="cellIs" dxfId="884" priority="192" stopIfTrue="1" operator="greaterThan">
      <formula>22</formula>
    </cfRule>
    <cfRule type="cellIs" dxfId="883" priority="193" stopIfTrue="1" operator="greaterThan">
      <formula>44</formula>
    </cfRule>
    <cfRule type="cellIs" dxfId="882" priority="194" stopIfTrue="1" operator="greaterThan">
      <formula>24</formula>
    </cfRule>
  </conditionalFormatting>
  <conditionalFormatting sqref="J9">
    <cfRule type="cellIs" dxfId="881" priority="560" stopIfTrue="1" operator="greaterThan">
      <formula>24</formula>
    </cfRule>
  </conditionalFormatting>
  <conditionalFormatting sqref="J9">
    <cfRule type="cellIs" dxfId="880" priority="555" stopIfTrue="1" operator="greaterThan">
      <formula>24</formula>
    </cfRule>
    <cfRule type="cellIs" dxfId="879" priority="556" stopIfTrue="1" operator="greaterThan">
      <formula>22</formula>
    </cfRule>
    <cfRule type="cellIs" dxfId="878" priority="557" stopIfTrue="1" operator="greaterThan">
      <formula>22</formula>
    </cfRule>
    <cfRule type="cellIs" dxfId="877" priority="558" stopIfTrue="1" operator="greaterThan">
      <formula>44</formula>
    </cfRule>
    <cfRule type="cellIs" dxfId="876" priority="559" stopIfTrue="1" operator="greaterThan">
      <formula>24</formula>
    </cfRule>
  </conditionalFormatting>
  <conditionalFormatting sqref="J9">
    <cfRule type="cellIs" dxfId="875" priority="550" stopIfTrue="1" operator="greaterThan">
      <formula>24</formula>
    </cfRule>
    <cfRule type="cellIs" dxfId="874" priority="551" stopIfTrue="1" operator="greaterThan">
      <formula>22</formula>
    </cfRule>
    <cfRule type="cellIs" dxfId="873" priority="552" stopIfTrue="1" operator="greaterThan">
      <formula>22</formula>
    </cfRule>
    <cfRule type="cellIs" dxfId="872" priority="553" stopIfTrue="1" operator="greaterThan">
      <formula>44</formula>
    </cfRule>
    <cfRule type="cellIs" dxfId="871" priority="554" stopIfTrue="1" operator="greaterThan">
      <formula>24</formula>
    </cfRule>
  </conditionalFormatting>
  <conditionalFormatting sqref="J9">
    <cfRule type="cellIs" dxfId="870" priority="545" stopIfTrue="1" operator="greaterThan">
      <formula>24</formula>
    </cfRule>
    <cfRule type="cellIs" dxfId="869" priority="546" stopIfTrue="1" operator="greaterThan">
      <formula>22</formula>
    </cfRule>
    <cfRule type="cellIs" dxfId="868" priority="547" stopIfTrue="1" operator="greaterThan">
      <formula>22</formula>
    </cfRule>
    <cfRule type="cellIs" dxfId="867" priority="548" stopIfTrue="1" operator="greaterThan">
      <formula>44</formula>
    </cfRule>
    <cfRule type="cellIs" dxfId="866" priority="549" stopIfTrue="1" operator="greaterThan">
      <formula>24</formula>
    </cfRule>
  </conditionalFormatting>
  <conditionalFormatting sqref="J9">
    <cfRule type="cellIs" dxfId="865" priority="540" stopIfTrue="1" operator="greaterThan">
      <formula>24</formula>
    </cfRule>
    <cfRule type="cellIs" dxfId="864" priority="541" stopIfTrue="1" operator="greaterThan">
      <formula>22</formula>
    </cfRule>
    <cfRule type="cellIs" dxfId="863" priority="542" stopIfTrue="1" operator="greaterThan">
      <formula>22</formula>
    </cfRule>
    <cfRule type="cellIs" dxfId="862" priority="543" stopIfTrue="1" operator="greaterThan">
      <formula>44</formula>
    </cfRule>
    <cfRule type="cellIs" dxfId="861" priority="544" stopIfTrue="1" operator="greaterThan">
      <formula>24</formula>
    </cfRule>
  </conditionalFormatting>
  <conditionalFormatting sqref="J10">
    <cfRule type="cellIs" dxfId="860" priority="539" stopIfTrue="1" operator="greaterThan">
      <formula>24</formula>
    </cfRule>
  </conditionalFormatting>
  <conditionalFormatting sqref="J10">
    <cfRule type="cellIs" dxfId="859" priority="534" stopIfTrue="1" operator="greaterThan">
      <formula>24</formula>
    </cfRule>
    <cfRule type="cellIs" dxfId="858" priority="535" stopIfTrue="1" operator="greaterThan">
      <formula>22</formula>
    </cfRule>
    <cfRule type="cellIs" dxfId="857" priority="536" stopIfTrue="1" operator="greaterThan">
      <formula>22</formula>
    </cfRule>
    <cfRule type="cellIs" dxfId="856" priority="537" stopIfTrue="1" operator="greaterThan">
      <formula>44</formula>
    </cfRule>
    <cfRule type="cellIs" dxfId="855" priority="538" stopIfTrue="1" operator="greaterThan">
      <formula>24</formula>
    </cfRule>
  </conditionalFormatting>
  <conditionalFormatting sqref="J10">
    <cfRule type="cellIs" dxfId="854" priority="529" stopIfTrue="1" operator="greaterThan">
      <formula>24</formula>
    </cfRule>
    <cfRule type="cellIs" dxfId="853" priority="530" stopIfTrue="1" operator="greaterThan">
      <formula>22</formula>
    </cfRule>
    <cfRule type="cellIs" dxfId="852" priority="531" stopIfTrue="1" operator="greaterThan">
      <formula>22</formula>
    </cfRule>
    <cfRule type="cellIs" dxfId="851" priority="532" stopIfTrue="1" operator="greaterThan">
      <formula>44</formula>
    </cfRule>
    <cfRule type="cellIs" dxfId="850" priority="533" stopIfTrue="1" operator="greaterThan">
      <formula>24</formula>
    </cfRule>
  </conditionalFormatting>
  <conditionalFormatting sqref="J10">
    <cfRule type="cellIs" dxfId="849" priority="524" stopIfTrue="1" operator="greaterThan">
      <formula>24</formula>
    </cfRule>
    <cfRule type="cellIs" dxfId="848" priority="525" stopIfTrue="1" operator="greaterThan">
      <formula>22</formula>
    </cfRule>
    <cfRule type="cellIs" dxfId="847" priority="526" stopIfTrue="1" operator="greaterThan">
      <formula>22</formula>
    </cfRule>
    <cfRule type="cellIs" dxfId="846" priority="527" stopIfTrue="1" operator="greaterThan">
      <formula>44</formula>
    </cfRule>
    <cfRule type="cellIs" dxfId="845" priority="528" stopIfTrue="1" operator="greaterThan">
      <formula>24</formula>
    </cfRule>
  </conditionalFormatting>
  <conditionalFormatting sqref="J10">
    <cfRule type="cellIs" dxfId="844" priority="519" stopIfTrue="1" operator="greaterThan">
      <formula>24</formula>
    </cfRule>
    <cfRule type="cellIs" dxfId="843" priority="520" stopIfTrue="1" operator="greaterThan">
      <formula>22</formula>
    </cfRule>
    <cfRule type="cellIs" dxfId="842" priority="521" stopIfTrue="1" operator="greaterThan">
      <formula>22</formula>
    </cfRule>
    <cfRule type="cellIs" dxfId="841" priority="522" stopIfTrue="1" operator="greaterThan">
      <formula>44</formula>
    </cfRule>
    <cfRule type="cellIs" dxfId="840" priority="523" stopIfTrue="1" operator="greaterThan">
      <formula>24</formula>
    </cfRule>
  </conditionalFormatting>
  <conditionalFormatting sqref="J16">
    <cfRule type="cellIs" dxfId="839" priority="518" stopIfTrue="1" operator="greaterThan">
      <formula>24</formula>
    </cfRule>
  </conditionalFormatting>
  <conditionalFormatting sqref="J16">
    <cfRule type="cellIs" dxfId="838" priority="513" stopIfTrue="1" operator="greaterThan">
      <formula>24</formula>
    </cfRule>
    <cfRule type="cellIs" dxfId="837" priority="514" stopIfTrue="1" operator="greaterThan">
      <formula>22</formula>
    </cfRule>
    <cfRule type="cellIs" dxfId="836" priority="515" stopIfTrue="1" operator="greaterThan">
      <formula>22</formula>
    </cfRule>
    <cfRule type="cellIs" dxfId="835" priority="516" stopIfTrue="1" operator="greaterThan">
      <formula>44</formula>
    </cfRule>
    <cfRule type="cellIs" dxfId="834" priority="517" stopIfTrue="1" operator="greaterThan">
      <formula>24</formula>
    </cfRule>
  </conditionalFormatting>
  <conditionalFormatting sqref="J16">
    <cfRule type="cellIs" dxfId="833" priority="508" stopIfTrue="1" operator="greaterThan">
      <formula>24</formula>
    </cfRule>
    <cfRule type="cellIs" dxfId="832" priority="509" stopIfTrue="1" operator="greaterThan">
      <formula>22</formula>
    </cfRule>
    <cfRule type="cellIs" dxfId="831" priority="510" stopIfTrue="1" operator="greaterThan">
      <formula>22</formula>
    </cfRule>
    <cfRule type="cellIs" dxfId="830" priority="511" stopIfTrue="1" operator="greaterThan">
      <formula>44</formula>
    </cfRule>
    <cfRule type="cellIs" dxfId="829" priority="512" stopIfTrue="1" operator="greaterThan">
      <formula>24</formula>
    </cfRule>
  </conditionalFormatting>
  <conditionalFormatting sqref="J16">
    <cfRule type="cellIs" dxfId="828" priority="503" stopIfTrue="1" operator="greaterThan">
      <formula>24</formula>
    </cfRule>
    <cfRule type="cellIs" dxfId="827" priority="504" stopIfTrue="1" operator="greaterThan">
      <formula>22</formula>
    </cfRule>
    <cfRule type="cellIs" dxfId="826" priority="505" stopIfTrue="1" operator="greaterThan">
      <formula>22</formula>
    </cfRule>
    <cfRule type="cellIs" dxfId="825" priority="506" stopIfTrue="1" operator="greaterThan">
      <formula>44</formula>
    </cfRule>
    <cfRule type="cellIs" dxfId="824" priority="507" stopIfTrue="1" operator="greaterThan">
      <formula>24</formula>
    </cfRule>
  </conditionalFormatting>
  <conditionalFormatting sqref="J16">
    <cfRule type="cellIs" dxfId="823" priority="498" stopIfTrue="1" operator="greaterThan">
      <formula>24</formula>
    </cfRule>
    <cfRule type="cellIs" dxfId="822" priority="499" stopIfTrue="1" operator="greaterThan">
      <formula>22</formula>
    </cfRule>
    <cfRule type="cellIs" dxfId="821" priority="500" stopIfTrue="1" operator="greaterThan">
      <formula>22</formula>
    </cfRule>
    <cfRule type="cellIs" dxfId="820" priority="501" stopIfTrue="1" operator="greaterThan">
      <formula>44</formula>
    </cfRule>
    <cfRule type="cellIs" dxfId="819" priority="502" stopIfTrue="1" operator="greaterThan">
      <formula>24</formula>
    </cfRule>
  </conditionalFormatting>
  <conditionalFormatting sqref="J17">
    <cfRule type="cellIs" dxfId="818" priority="497" stopIfTrue="1" operator="greaterThan">
      <formula>24</formula>
    </cfRule>
  </conditionalFormatting>
  <conditionalFormatting sqref="J17">
    <cfRule type="cellIs" dxfId="817" priority="492" stopIfTrue="1" operator="greaterThan">
      <formula>24</formula>
    </cfRule>
    <cfRule type="cellIs" dxfId="816" priority="493" stopIfTrue="1" operator="greaterThan">
      <formula>22</formula>
    </cfRule>
    <cfRule type="cellIs" dxfId="815" priority="494" stopIfTrue="1" operator="greaterThan">
      <formula>22</formula>
    </cfRule>
    <cfRule type="cellIs" dxfId="814" priority="495" stopIfTrue="1" operator="greaterThan">
      <formula>44</formula>
    </cfRule>
    <cfRule type="cellIs" dxfId="813" priority="496" stopIfTrue="1" operator="greaterThan">
      <formula>24</formula>
    </cfRule>
  </conditionalFormatting>
  <conditionalFormatting sqref="J17">
    <cfRule type="cellIs" dxfId="812" priority="487" stopIfTrue="1" operator="greaterThan">
      <formula>24</formula>
    </cfRule>
    <cfRule type="cellIs" dxfId="811" priority="488" stopIfTrue="1" operator="greaterThan">
      <formula>22</formula>
    </cfRule>
    <cfRule type="cellIs" dxfId="810" priority="489" stopIfTrue="1" operator="greaterThan">
      <formula>22</formula>
    </cfRule>
    <cfRule type="cellIs" dxfId="809" priority="490" stopIfTrue="1" operator="greaterThan">
      <formula>44</formula>
    </cfRule>
    <cfRule type="cellIs" dxfId="808" priority="491" stopIfTrue="1" operator="greaterThan">
      <formula>24</formula>
    </cfRule>
  </conditionalFormatting>
  <conditionalFormatting sqref="J17">
    <cfRule type="cellIs" dxfId="807" priority="482" stopIfTrue="1" operator="greaterThan">
      <formula>24</formula>
    </cfRule>
    <cfRule type="cellIs" dxfId="806" priority="483" stopIfTrue="1" operator="greaterThan">
      <formula>22</formula>
    </cfRule>
    <cfRule type="cellIs" dxfId="805" priority="484" stopIfTrue="1" operator="greaterThan">
      <formula>22</formula>
    </cfRule>
    <cfRule type="cellIs" dxfId="804" priority="485" stopIfTrue="1" operator="greaterThan">
      <formula>44</formula>
    </cfRule>
    <cfRule type="cellIs" dxfId="803" priority="486" stopIfTrue="1" operator="greaterThan">
      <formula>24</formula>
    </cfRule>
  </conditionalFormatting>
  <conditionalFormatting sqref="J17">
    <cfRule type="cellIs" dxfId="802" priority="477" stopIfTrue="1" operator="greaterThan">
      <formula>24</formula>
    </cfRule>
    <cfRule type="cellIs" dxfId="801" priority="478" stopIfTrue="1" operator="greaterThan">
      <formula>22</formula>
    </cfRule>
    <cfRule type="cellIs" dxfId="800" priority="479" stopIfTrue="1" operator="greaterThan">
      <formula>22</formula>
    </cfRule>
    <cfRule type="cellIs" dxfId="799" priority="480" stopIfTrue="1" operator="greaterThan">
      <formula>44</formula>
    </cfRule>
    <cfRule type="cellIs" dxfId="798" priority="481" stopIfTrue="1" operator="greaterThan">
      <formula>24</formula>
    </cfRule>
  </conditionalFormatting>
  <conditionalFormatting sqref="J23">
    <cfRule type="cellIs" dxfId="797" priority="476" stopIfTrue="1" operator="greaterThan">
      <formula>24</formula>
    </cfRule>
  </conditionalFormatting>
  <conditionalFormatting sqref="J23">
    <cfRule type="cellIs" dxfId="796" priority="471" stopIfTrue="1" operator="greaterThan">
      <formula>24</formula>
    </cfRule>
    <cfRule type="cellIs" dxfId="795" priority="472" stopIfTrue="1" operator="greaterThan">
      <formula>22</formula>
    </cfRule>
    <cfRule type="cellIs" dxfId="794" priority="473" stopIfTrue="1" operator="greaterThan">
      <formula>22</formula>
    </cfRule>
    <cfRule type="cellIs" dxfId="793" priority="474" stopIfTrue="1" operator="greaterThan">
      <formula>44</formula>
    </cfRule>
    <cfRule type="cellIs" dxfId="792" priority="475" stopIfTrue="1" operator="greaterThan">
      <formula>24</formula>
    </cfRule>
  </conditionalFormatting>
  <conditionalFormatting sqref="J23">
    <cfRule type="cellIs" dxfId="791" priority="466" stopIfTrue="1" operator="greaterThan">
      <formula>24</formula>
    </cfRule>
    <cfRule type="cellIs" dxfId="790" priority="467" stopIfTrue="1" operator="greaterThan">
      <formula>22</formula>
    </cfRule>
    <cfRule type="cellIs" dxfId="789" priority="468" stopIfTrue="1" operator="greaterThan">
      <formula>22</formula>
    </cfRule>
    <cfRule type="cellIs" dxfId="788" priority="469" stopIfTrue="1" operator="greaterThan">
      <formula>44</formula>
    </cfRule>
    <cfRule type="cellIs" dxfId="787" priority="470" stopIfTrue="1" operator="greaterThan">
      <formula>24</formula>
    </cfRule>
  </conditionalFormatting>
  <conditionalFormatting sqref="J23">
    <cfRule type="cellIs" dxfId="786" priority="461" stopIfTrue="1" operator="greaterThan">
      <formula>24</formula>
    </cfRule>
    <cfRule type="cellIs" dxfId="785" priority="462" stopIfTrue="1" operator="greaterThan">
      <formula>22</formula>
    </cfRule>
    <cfRule type="cellIs" dxfId="784" priority="463" stopIfTrue="1" operator="greaterThan">
      <formula>22</formula>
    </cfRule>
    <cfRule type="cellIs" dxfId="783" priority="464" stopIfTrue="1" operator="greaterThan">
      <formula>44</formula>
    </cfRule>
    <cfRule type="cellIs" dxfId="782" priority="465" stopIfTrue="1" operator="greaterThan">
      <formula>24</formula>
    </cfRule>
  </conditionalFormatting>
  <conditionalFormatting sqref="J23">
    <cfRule type="cellIs" dxfId="781" priority="456" stopIfTrue="1" operator="greaterThan">
      <formula>24</formula>
    </cfRule>
    <cfRule type="cellIs" dxfId="780" priority="457" stopIfTrue="1" operator="greaterThan">
      <formula>22</formula>
    </cfRule>
    <cfRule type="cellIs" dxfId="779" priority="458" stopIfTrue="1" operator="greaterThan">
      <formula>22</formula>
    </cfRule>
    <cfRule type="cellIs" dxfId="778" priority="459" stopIfTrue="1" operator="greaterThan">
      <formula>44</formula>
    </cfRule>
    <cfRule type="cellIs" dxfId="777" priority="460" stopIfTrue="1" operator="greaterThan">
      <formula>24</formula>
    </cfRule>
  </conditionalFormatting>
  <conditionalFormatting sqref="J24">
    <cfRule type="cellIs" dxfId="776" priority="455" stopIfTrue="1" operator="greaterThan">
      <formula>24</formula>
    </cfRule>
  </conditionalFormatting>
  <conditionalFormatting sqref="J24">
    <cfRule type="cellIs" dxfId="775" priority="450" stopIfTrue="1" operator="greaterThan">
      <formula>24</formula>
    </cfRule>
    <cfRule type="cellIs" dxfId="774" priority="451" stopIfTrue="1" operator="greaterThan">
      <formula>22</formula>
    </cfRule>
    <cfRule type="cellIs" dxfId="773" priority="452" stopIfTrue="1" operator="greaterThan">
      <formula>22</formula>
    </cfRule>
    <cfRule type="cellIs" dxfId="772" priority="453" stopIfTrue="1" operator="greaterThan">
      <formula>44</formula>
    </cfRule>
    <cfRule type="cellIs" dxfId="771" priority="454" stopIfTrue="1" operator="greaterThan">
      <formula>24</formula>
    </cfRule>
  </conditionalFormatting>
  <conditionalFormatting sqref="J24">
    <cfRule type="cellIs" dxfId="770" priority="445" stopIfTrue="1" operator="greaterThan">
      <formula>24</formula>
    </cfRule>
    <cfRule type="cellIs" dxfId="769" priority="446" stopIfTrue="1" operator="greaterThan">
      <formula>22</formula>
    </cfRule>
    <cfRule type="cellIs" dxfId="768" priority="447" stopIfTrue="1" operator="greaterThan">
      <formula>22</formula>
    </cfRule>
    <cfRule type="cellIs" dxfId="767" priority="448" stopIfTrue="1" operator="greaterThan">
      <formula>44</formula>
    </cfRule>
    <cfRule type="cellIs" dxfId="766" priority="449" stopIfTrue="1" operator="greaterThan">
      <formula>24</formula>
    </cfRule>
  </conditionalFormatting>
  <conditionalFormatting sqref="J24">
    <cfRule type="cellIs" dxfId="765" priority="440" stopIfTrue="1" operator="greaterThan">
      <formula>24</formula>
    </cfRule>
    <cfRule type="cellIs" dxfId="764" priority="441" stopIfTrue="1" operator="greaterThan">
      <formula>22</formula>
    </cfRule>
    <cfRule type="cellIs" dxfId="763" priority="442" stopIfTrue="1" operator="greaterThan">
      <formula>22</formula>
    </cfRule>
    <cfRule type="cellIs" dxfId="762" priority="443" stopIfTrue="1" operator="greaterThan">
      <formula>44</formula>
    </cfRule>
    <cfRule type="cellIs" dxfId="761" priority="444" stopIfTrue="1" operator="greaterThan">
      <formula>24</formula>
    </cfRule>
  </conditionalFormatting>
  <conditionalFormatting sqref="J24">
    <cfRule type="cellIs" dxfId="760" priority="435" stopIfTrue="1" operator="greaterThan">
      <formula>24</formula>
    </cfRule>
    <cfRule type="cellIs" dxfId="759" priority="436" stopIfTrue="1" operator="greaterThan">
      <formula>22</formula>
    </cfRule>
    <cfRule type="cellIs" dxfId="758" priority="437" stopIfTrue="1" operator="greaterThan">
      <formula>22</formula>
    </cfRule>
    <cfRule type="cellIs" dxfId="757" priority="438" stopIfTrue="1" operator="greaterThan">
      <formula>44</formula>
    </cfRule>
    <cfRule type="cellIs" dxfId="756" priority="439" stopIfTrue="1" operator="greaterThan">
      <formula>24</formula>
    </cfRule>
  </conditionalFormatting>
  <conditionalFormatting sqref="J30">
    <cfRule type="cellIs" dxfId="755" priority="434" stopIfTrue="1" operator="greaterThan">
      <formula>24</formula>
    </cfRule>
  </conditionalFormatting>
  <conditionalFormatting sqref="J30">
    <cfRule type="cellIs" dxfId="754" priority="429" stopIfTrue="1" operator="greaterThan">
      <formula>24</formula>
    </cfRule>
    <cfRule type="cellIs" dxfId="753" priority="430" stopIfTrue="1" operator="greaterThan">
      <formula>22</formula>
    </cfRule>
    <cfRule type="cellIs" dxfId="752" priority="431" stopIfTrue="1" operator="greaterThan">
      <formula>22</formula>
    </cfRule>
    <cfRule type="cellIs" dxfId="751" priority="432" stopIfTrue="1" operator="greaterThan">
      <formula>44</formula>
    </cfRule>
    <cfRule type="cellIs" dxfId="750" priority="433" stopIfTrue="1" operator="greaterThan">
      <formula>24</formula>
    </cfRule>
  </conditionalFormatting>
  <conditionalFormatting sqref="J30">
    <cfRule type="cellIs" dxfId="749" priority="424" stopIfTrue="1" operator="greaterThan">
      <formula>24</formula>
    </cfRule>
    <cfRule type="cellIs" dxfId="748" priority="425" stopIfTrue="1" operator="greaterThan">
      <formula>22</formula>
    </cfRule>
    <cfRule type="cellIs" dxfId="747" priority="426" stopIfTrue="1" operator="greaterThan">
      <formula>22</formula>
    </cfRule>
    <cfRule type="cellIs" dxfId="746" priority="427" stopIfTrue="1" operator="greaterThan">
      <formula>44</formula>
    </cfRule>
    <cfRule type="cellIs" dxfId="745" priority="428" stopIfTrue="1" operator="greaterThan">
      <formula>24</formula>
    </cfRule>
  </conditionalFormatting>
  <conditionalFormatting sqref="J30">
    <cfRule type="cellIs" dxfId="744" priority="419" stopIfTrue="1" operator="greaterThan">
      <formula>24</formula>
    </cfRule>
    <cfRule type="cellIs" dxfId="743" priority="420" stopIfTrue="1" operator="greaterThan">
      <formula>22</formula>
    </cfRule>
    <cfRule type="cellIs" dxfId="742" priority="421" stopIfTrue="1" operator="greaterThan">
      <formula>22</formula>
    </cfRule>
    <cfRule type="cellIs" dxfId="741" priority="422" stopIfTrue="1" operator="greaterThan">
      <formula>44</formula>
    </cfRule>
    <cfRule type="cellIs" dxfId="740" priority="423" stopIfTrue="1" operator="greaterThan">
      <formula>24</formula>
    </cfRule>
  </conditionalFormatting>
  <conditionalFormatting sqref="J30">
    <cfRule type="cellIs" dxfId="739" priority="414" stopIfTrue="1" operator="greaterThan">
      <formula>24</formula>
    </cfRule>
    <cfRule type="cellIs" dxfId="738" priority="415" stopIfTrue="1" operator="greaterThan">
      <formula>22</formula>
    </cfRule>
    <cfRule type="cellIs" dxfId="737" priority="416" stopIfTrue="1" operator="greaterThan">
      <formula>22</formula>
    </cfRule>
    <cfRule type="cellIs" dxfId="736" priority="417" stopIfTrue="1" operator="greaterThan">
      <formula>44</formula>
    </cfRule>
    <cfRule type="cellIs" dxfId="735" priority="418" stopIfTrue="1" operator="greaterThan">
      <formula>24</formula>
    </cfRule>
  </conditionalFormatting>
  <conditionalFormatting sqref="J31">
    <cfRule type="cellIs" dxfId="734" priority="413" stopIfTrue="1" operator="greaterThan">
      <formula>24</formula>
    </cfRule>
  </conditionalFormatting>
  <conditionalFormatting sqref="J31">
    <cfRule type="cellIs" dxfId="733" priority="408" stopIfTrue="1" operator="greaterThan">
      <formula>24</formula>
    </cfRule>
    <cfRule type="cellIs" dxfId="732" priority="409" stopIfTrue="1" operator="greaterThan">
      <formula>22</formula>
    </cfRule>
    <cfRule type="cellIs" dxfId="731" priority="410" stopIfTrue="1" operator="greaterThan">
      <formula>22</formula>
    </cfRule>
    <cfRule type="cellIs" dxfId="730" priority="411" stopIfTrue="1" operator="greaterThan">
      <formula>44</formula>
    </cfRule>
    <cfRule type="cellIs" dxfId="729" priority="412" stopIfTrue="1" operator="greaterThan">
      <formula>24</formula>
    </cfRule>
  </conditionalFormatting>
  <conditionalFormatting sqref="J31">
    <cfRule type="cellIs" dxfId="728" priority="403" stopIfTrue="1" operator="greaterThan">
      <formula>24</formula>
    </cfRule>
    <cfRule type="cellIs" dxfId="727" priority="404" stopIfTrue="1" operator="greaterThan">
      <formula>22</formula>
    </cfRule>
    <cfRule type="cellIs" dxfId="726" priority="405" stopIfTrue="1" operator="greaterThan">
      <formula>22</formula>
    </cfRule>
    <cfRule type="cellIs" dxfId="725" priority="406" stopIfTrue="1" operator="greaterThan">
      <formula>44</formula>
    </cfRule>
    <cfRule type="cellIs" dxfId="724" priority="407" stopIfTrue="1" operator="greaterThan">
      <formula>24</formula>
    </cfRule>
  </conditionalFormatting>
  <conditionalFormatting sqref="J31">
    <cfRule type="cellIs" dxfId="723" priority="398" stopIfTrue="1" operator="greaterThan">
      <formula>24</formula>
    </cfRule>
    <cfRule type="cellIs" dxfId="722" priority="399" stopIfTrue="1" operator="greaterThan">
      <formula>22</formula>
    </cfRule>
    <cfRule type="cellIs" dxfId="721" priority="400" stopIfTrue="1" operator="greaterThan">
      <formula>22</formula>
    </cfRule>
    <cfRule type="cellIs" dxfId="720" priority="401" stopIfTrue="1" operator="greaterThan">
      <formula>44</formula>
    </cfRule>
    <cfRule type="cellIs" dxfId="719" priority="402" stopIfTrue="1" operator="greaterThan">
      <formula>24</formula>
    </cfRule>
  </conditionalFormatting>
  <conditionalFormatting sqref="J31">
    <cfRule type="cellIs" dxfId="718" priority="393" stopIfTrue="1" operator="greaterThan">
      <formula>24</formula>
    </cfRule>
    <cfRule type="cellIs" dxfId="717" priority="394" stopIfTrue="1" operator="greaterThan">
      <formula>22</formula>
    </cfRule>
    <cfRule type="cellIs" dxfId="716" priority="395" stopIfTrue="1" operator="greaterThan">
      <formula>22</formula>
    </cfRule>
    <cfRule type="cellIs" dxfId="715" priority="396" stopIfTrue="1" operator="greaterThan">
      <formula>44</formula>
    </cfRule>
    <cfRule type="cellIs" dxfId="714" priority="397" stopIfTrue="1" operator="greaterThan">
      <formula>24</formula>
    </cfRule>
  </conditionalFormatting>
  <conditionalFormatting sqref="J19">
    <cfRule type="cellIs" dxfId="713" priority="21" stopIfTrue="1" operator="greaterThan">
      <formula>24</formula>
    </cfRule>
  </conditionalFormatting>
  <conditionalFormatting sqref="J19">
    <cfRule type="cellIs" dxfId="712" priority="16" stopIfTrue="1" operator="greaterThan">
      <formula>24</formula>
    </cfRule>
    <cfRule type="cellIs" dxfId="711" priority="17" stopIfTrue="1" operator="greaterThan">
      <formula>22</formula>
    </cfRule>
    <cfRule type="cellIs" dxfId="710" priority="18" stopIfTrue="1" operator="greaterThan">
      <formula>22</formula>
    </cfRule>
    <cfRule type="cellIs" dxfId="709" priority="19" stopIfTrue="1" operator="greaterThan">
      <formula>44</formula>
    </cfRule>
    <cfRule type="cellIs" dxfId="708" priority="20" stopIfTrue="1" operator="greaterThan">
      <formula>24</formula>
    </cfRule>
  </conditionalFormatting>
  <conditionalFormatting sqref="J19">
    <cfRule type="cellIs" dxfId="707" priority="11" stopIfTrue="1" operator="greaterThan">
      <formula>24</formula>
    </cfRule>
    <cfRule type="cellIs" dxfId="706" priority="12" stopIfTrue="1" operator="greaterThan">
      <formula>22</formula>
    </cfRule>
    <cfRule type="cellIs" dxfId="705" priority="13" stopIfTrue="1" operator="greaterThan">
      <formula>22</formula>
    </cfRule>
    <cfRule type="cellIs" dxfId="704" priority="14" stopIfTrue="1" operator="greaterThan">
      <formula>44</formula>
    </cfRule>
    <cfRule type="cellIs" dxfId="703" priority="15" stopIfTrue="1" operator="greaterThan">
      <formula>24</formula>
    </cfRule>
  </conditionalFormatting>
  <conditionalFormatting sqref="J19">
    <cfRule type="cellIs" dxfId="702" priority="6" stopIfTrue="1" operator="greaterThan">
      <formula>24</formula>
    </cfRule>
    <cfRule type="cellIs" dxfId="701" priority="7" stopIfTrue="1" operator="greaterThan">
      <formula>22</formula>
    </cfRule>
    <cfRule type="cellIs" dxfId="700" priority="8" stopIfTrue="1" operator="greaterThan">
      <formula>22</formula>
    </cfRule>
    <cfRule type="cellIs" dxfId="699" priority="9" stopIfTrue="1" operator="greaterThan">
      <formula>44</formula>
    </cfRule>
    <cfRule type="cellIs" dxfId="698" priority="10" stopIfTrue="1" operator="greaterThan">
      <formula>24</formula>
    </cfRule>
  </conditionalFormatting>
  <conditionalFormatting sqref="J19">
    <cfRule type="cellIs" dxfId="697" priority="1" stopIfTrue="1" operator="greaterThan">
      <formula>24</formula>
    </cfRule>
    <cfRule type="cellIs" dxfId="696" priority="2" stopIfTrue="1" operator="greaterThan">
      <formula>22</formula>
    </cfRule>
    <cfRule type="cellIs" dxfId="695" priority="3" stopIfTrue="1" operator="greaterThan">
      <formula>22</formula>
    </cfRule>
    <cfRule type="cellIs" dxfId="694" priority="4" stopIfTrue="1" operator="greaterThan">
      <formula>44</formula>
    </cfRule>
    <cfRule type="cellIs" dxfId="693" priority="5" stopIfTrue="1" operator="greaterThan">
      <formula>24</formula>
    </cfRule>
  </conditionalFormatting>
  <conditionalFormatting sqref="J34">
    <cfRule type="cellIs" dxfId="692" priority="371" stopIfTrue="1" operator="greaterThan">
      <formula>24</formula>
    </cfRule>
  </conditionalFormatting>
  <conditionalFormatting sqref="J34">
    <cfRule type="cellIs" dxfId="691" priority="366" stopIfTrue="1" operator="greaterThan">
      <formula>24</formula>
    </cfRule>
    <cfRule type="cellIs" dxfId="690" priority="367" stopIfTrue="1" operator="greaterThan">
      <formula>22</formula>
    </cfRule>
    <cfRule type="cellIs" dxfId="689" priority="368" stopIfTrue="1" operator="greaterThan">
      <formula>22</formula>
    </cfRule>
    <cfRule type="cellIs" dxfId="688" priority="369" stopIfTrue="1" operator="greaterThan">
      <formula>44</formula>
    </cfRule>
    <cfRule type="cellIs" dxfId="687" priority="370" stopIfTrue="1" operator="greaterThan">
      <formula>24</formula>
    </cfRule>
  </conditionalFormatting>
  <conditionalFormatting sqref="J34">
    <cfRule type="cellIs" dxfId="686" priority="361" stopIfTrue="1" operator="greaterThan">
      <formula>24</formula>
    </cfRule>
    <cfRule type="cellIs" dxfId="685" priority="362" stopIfTrue="1" operator="greaterThan">
      <formula>22</formula>
    </cfRule>
    <cfRule type="cellIs" dxfId="684" priority="363" stopIfTrue="1" operator="greaterThan">
      <formula>22</formula>
    </cfRule>
    <cfRule type="cellIs" dxfId="683" priority="364" stopIfTrue="1" operator="greaterThan">
      <formula>44</formula>
    </cfRule>
    <cfRule type="cellIs" dxfId="682" priority="365" stopIfTrue="1" operator="greaterThan">
      <formula>24</formula>
    </cfRule>
  </conditionalFormatting>
  <conditionalFormatting sqref="J34">
    <cfRule type="cellIs" dxfId="681" priority="356" stopIfTrue="1" operator="greaterThan">
      <formula>24</formula>
    </cfRule>
    <cfRule type="cellIs" dxfId="680" priority="357" stopIfTrue="1" operator="greaterThan">
      <formula>22</formula>
    </cfRule>
    <cfRule type="cellIs" dxfId="679" priority="358" stopIfTrue="1" operator="greaterThan">
      <formula>22</formula>
    </cfRule>
    <cfRule type="cellIs" dxfId="678" priority="359" stopIfTrue="1" operator="greaterThan">
      <formula>44</formula>
    </cfRule>
    <cfRule type="cellIs" dxfId="677" priority="360" stopIfTrue="1" operator="greaterThan">
      <formula>24</formula>
    </cfRule>
  </conditionalFormatting>
  <conditionalFormatting sqref="J34">
    <cfRule type="cellIs" dxfId="676" priority="351" stopIfTrue="1" operator="greaterThan">
      <formula>24</formula>
    </cfRule>
    <cfRule type="cellIs" dxfId="675" priority="352" stopIfTrue="1" operator="greaterThan">
      <formula>22</formula>
    </cfRule>
    <cfRule type="cellIs" dxfId="674" priority="353" stopIfTrue="1" operator="greaterThan">
      <formula>22</formula>
    </cfRule>
    <cfRule type="cellIs" dxfId="673" priority="354" stopIfTrue="1" operator="greaterThan">
      <formula>44</formula>
    </cfRule>
    <cfRule type="cellIs" dxfId="672" priority="355" stopIfTrue="1" operator="greaterThan">
      <formula>24</formula>
    </cfRule>
  </conditionalFormatting>
  <conditionalFormatting sqref="J36">
    <cfRule type="cellIs" dxfId="671" priority="350" stopIfTrue="1" operator="greaterThan">
      <formula>24</formula>
    </cfRule>
  </conditionalFormatting>
  <conditionalFormatting sqref="J36">
    <cfRule type="cellIs" dxfId="670" priority="345" stopIfTrue="1" operator="greaterThan">
      <formula>24</formula>
    </cfRule>
    <cfRule type="cellIs" dxfId="669" priority="346" stopIfTrue="1" operator="greaterThan">
      <formula>22</formula>
    </cfRule>
    <cfRule type="cellIs" dxfId="668" priority="347" stopIfTrue="1" operator="greaterThan">
      <formula>22</formula>
    </cfRule>
    <cfRule type="cellIs" dxfId="667" priority="348" stopIfTrue="1" operator="greaterThan">
      <formula>44</formula>
    </cfRule>
    <cfRule type="cellIs" dxfId="666" priority="349" stopIfTrue="1" operator="greaterThan">
      <formula>24</formula>
    </cfRule>
  </conditionalFormatting>
  <conditionalFormatting sqref="J36">
    <cfRule type="cellIs" dxfId="665" priority="340" stopIfTrue="1" operator="greaterThan">
      <formula>24</formula>
    </cfRule>
    <cfRule type="cellIs" dxfId="664" priority="341" stopIfTrue="1" operator="greaterThan">
      <formula>22</formula>
    </cfRule>
    <cfRule type="cellIs" dxfId="663" priority="342" stopIfTrue="1" operator="greaterThan">
      <formula>22</formula>
    </cfRule>
    <cfRule type="cellIs" dxfId="662" priority="343" stopIfTrue="1" operator="greaterThan">
      <formula>44</formula>
    </cfRule>
    <cfRule type="cellIs" dxfId="661" priority="344" stopIfTrue="1" operator="greaterThan">
      <formula>24</formula>
    </cfRule>
  </conditionalFormatting>
  <conditionalFormatting sqref="J36">
    <cfRule type="cellIs" dxfId="660" priority="335" stopIfTrue="1" operator="greaterThan">
      <formula>24</formula>
    </cfRule>
    <cfRule type="cellIs" dxfId="659" priority="336" stopIfTrue="1" operator="greaterThan">
      <formula>22</formula>
    </cfRule>
    <cfRule type="cellIs" dxfId="658" priority="337" stopIfTrue="1" operator="greaterThan">
      <formula>22</formula>
    </cfRule>
    <cfRule type="cellIs" dxfId="657" priority="338" stopIfTrue="1" operator="greaterThan">
      <formula>44</formula>
    </cfRule>
    <cfRule type="cellIs" dxfId="656" priority="339" stopIfTrue="1" operator="greaterThan">
      <formula>24</formula>
    </cfRule>
  </conditionalFormatting>
  <conditionalFormatting sqref="J36">
    <cfRule type="cellIs" dxfId="655" priority="330" stopIfTrue="1" operator="greaterThan">
      <formula>24</formula>
    </cfRule>
    <cfRule type="cellIs" dxfId="654" priority="331" stopIfTrue="1" operator="greaterThan">
      <formula>22</formula>
    </cfRule>
    <cfRule type="cellIs" dxfId="653" priority="332" stopIfTrue="1" operator="greaterThan">
      <formula>22</formula>
    </cfRule>
    <cfRule type="cellIs" dxfId="652" priority="333" stopIfTrue="1" operator="greaterThan">
      <formula>44</formula>
    </cfRule>
    <cfRule type="cellIs" dxfId="651" priority="334" stopIfTrue="1" operator="greaterThan">
      <formula>24</formula>
    </cfRule>
  </conditionalFormatting>
  <conditionalFormatting sqref="J6">
    <cfRule type="cellIs" dxfId="650" priority="329" stopIfTrue="1" operator="greaterThan">
      <formula>24</formula>
    </cfRule>
  </conditionalFormatting>
  <conditionalFormatting sqref="J6">
    <cfRule type="cellIs" dxfId="649" priority="324" stopIfTrue="1" operator="greaterThan">
      <formula>24</formula>
    </cfRule>
    <cfRule type="cellIs" dxfId="648" priority="325" stopIfTrue="1" operator="greaterThan">
      <formula>22</formula>
    </cfRule>
    <cfRule type="cellIs" dxfId="647" priority="326" stopIfTrue="1" operator="greaterThan">
      <formula>22</formula>
    </cfRule>
    <cfRule type="cellIs" dxfId="646" priority="327" stopIfTrue="1" operator="greaterThan">
      <formula>44</formula>
    </cfRule>
    <cfRule type="cellIs" dxfId="645" priority="328" stopIfTrue="1" operator="greaterThan">
      <formula>24</formula>
    </cfRule>
  </conditionalFormatting>
  <conditionalFormatting sqref="J6">
    <cfRule type="cellIs" dxfId="644" priority="319" stopIfTrue="1" operator="greaterThan">
      <formula>24</formula>
    </cfRule>
    <cfRule type="cellIs" dxfId="643" priority="320" stopIfTrue="1" operator="greaterThan">
      <formula>22</formula>
    </cfRule>
    <cfRule type="cellIs" dxfId="642" priority="321" stopIfTrue="1" operator="greaterThan">
      <formula>22</formula>
    </cfRule>
    <cfRule type="cellIs" dxfId="641" priority="322" stopIfTrue="1" operator="greaterThan">
      <formula>44</formula>
    </cfRule>
    <cfRule type="cellIs" dxfId="640" priority="323" stopIfTrue="1" operator="greaterThan">
      <formula>24</formula>
    </cfRule>
  </conditionalFormatting>
  <conditionalFormatting sqref="J6">
    <cfRule type="cellIs" dxfId="639" priority="314" stopIfTrue="1" operator="greaterThan">
      <formula>24</formula>
    </cfRule>
    <cfRule type="cellIs" dxfId="638" priority="315" stopIfTrue="1" operator="greaterThan">
      <formula>22</formula>
    </cfRule>
    <cfRule type="cellIs" dxfId="637" priority="316" stopIfTrue="1" operator="greaterThan">
      <formula>22</formula>
    </cfRule>
    <cfRule type="cellIs" dxfId="636" priority="317" stopIfTrue="1" operator="greaterThan">
      <formula>44</formula>
    </cfRule>
    <cfRule type="cellIs" dxfId="635" priority="318" stopIfTrue="1" operator="greaterThan">
      <formula>24</formula>
    </cfRule>
  </conditionalFormatting>
  <conditionalFormatting sqref="J6">
    <cfRule type="cellIs" dxfId="634" priority="309" stopIfTrue="1" operator="greaterThan">
      <formula>24</formula>
    </cfRule>
    <cfRule type="cellIs" dxfId="633" priority="310" stopIfTrue="1" operator="greaterThan">
      <formula>22</formula>
    </cfRule>
    <cfRule type="cellIs" dxfId="632" priority="311" stopIfTrue="1" operator="greaterThan">
      <formula>22</formula>
    </cfRule>
    <cfRule type="cellIs" dxfId="631" priority="312" stopIfTrue="1" operator="greaterThan">
      <formula>44</formula>
    </cfRule>
    <cfRule type="cellIs" dxfId="630" priority="313" stopIfTrue="1" operator="greaterThan">
      <formula>24</formula>
    </cfRule>
  </conditionalFormatting>
  <conditionalFormatting sqref="J7">
    <cfRule type="cellIs" dxfId="629" priority="308" stopIfTrue="1" operator="greaterThan">
      <formula>24</formula>
    </cfRule>
  </conditionalFormatting>
  <conditionalFormatting sqref="J7">
    <cfRule type="cellIs" dxfId="628" priority="303" stopIfTrue="1" operator="greaterThan">
      <formula>24</formula>
    </cfRule>
    <cfRule type="cellIs" dxfId="627" priority="304" stopIfTrue="1" operator="greaterThan">
      <formula>22</formula>
    </cfRule>
    <cfRule type="cellIs" dxfId="626" priority="305" stopIfTrue="1" operator="greaterThan">
      <formula>22</formula>
    </cfRule>
    <cfRule type="cellIs" dxfId="625" priority="306" stopIfTrue="1" operator="greaterThan">
      <formula>44</formula>
    </cfRule>
    <cfRule type="cellIs" dxfId="624" priority="307" stopIfTrue="1" operator="greaterThan">
      <formula>24</formula>
    </cfRule>
  </conditionalFormatting>
  <conditionalFormatting sqref="J7">
    <cfRule type="cellIs" dxfId="623" priority="298" stopIfTrue="1" operator="greaterThan">
      <formula>24</formula>
    </cfRule>
    <cfRule type="cellIs" dxfId="622" priority="299" stopIfTrue="1" operator="greaterThan">
      <formula>22</formula>
    </cfRule>
    <cfRule type="cellIs" dxfId="621" priority="300" stopIfTrue="1" operator="greaterThan">
      <formula>22</formula>
    </cfRule>
    <cfRule type="cellIs" dxfId="620" priority="301" stopIfTrue="1" operator="greaterThan">
      <formula>44</formula>
    </cfRule>
    <cfRule type="cellIs" dxfId="619" priority="302" stopIfTrue="1" operator="greaterThan">
      <formula>24</formula>
    </cfRule>
  </conditionalFormatting>
  <conditionalFormatting sqref="J7">
    <cfRule type="cellIs" dxfId="618" priority="293" stopIfTrue="1" operator="greaterThan">
      <formula>24</formula>
    </cfRule>
    <cfRule type="cellIs" dxfId="617" priority="294" stopIfTrue="1" operator="greaterThan">
      <formula>22</formula>
    </cfRule>
    <cfRule type="cellIs" dxfId="616" priority="295" stopIfTrue="1" operator="greaterThan">
      <formula>22</formula>
    </cfRule>
    <cfRule type="cellIs" dxfId="615" priority="296" stopIfTrue="1" operator="greaterThan">
      <formula>44</formula>
    </cfRule>
    <cfRule type="cellIs" dxfId="614" priority="297" stopIfTrue="1" operator="greaterThan">
      <formula>24</formula>
    </cfRule>
  </conditionalFormatting>
  <conditionalFormatting sqref="J7">
    <cfRule type="cellIs" dxfId="613" priority="288" stopIfTrue="1" operator="greaterThan">
      <formula>24</formula>
    </cfRule>
    <cfRule type="cellIs" dxfId="612" priority="289" stopIfTrue="1" operator="greaterThan">
      <formula>22</formula>
    </cfRule>
    <cfRule type="cellIs" dxfId="611" priority="290" stopIfTrue="1" operator="greaterThan">
      <formula>22</formula>
    </cfRule>
    <cfRule type="cellIs" dxfId="610" priority="291" stopIfTrue="1" operator="greaterThan">
      <formula>44</formula>
    </cfRule>
    <cfRule type="cellIs" dxfId="609" priority="292" stopIfTrue="1" operator="greaterThan">
      <formula>24</formula>
    </cfRule>
  </conditionalFormatting>
  <conditionalFormatting sqref="J21">
    <cfRule type="cellIs" dxfId="608" priority="283" stopIfTrue="1" operator="greaterThan">
      <formula>24</formula>
    </cfRule>
    <cfRule type="cellIs" dxfId="607" priority="284" stopIfTrue="1" operator="greaterThan">
      <formula>22</formula>
    </cfRule>
    <cfRule type="cellIs" dxfId="606" priority="285" stopIfTrue="1" operator="greaterThan">
      <formula>22</formula>
    </cfRule>
    <cfRule type="cellIs" dxfId="605" priority="286" stopIfTrue="1" operator="greaterThan">
      <formula>44</formula>
    </cfRule>
    <cfRule type="cellIs" dxfId="604" priority="287" stopIfTrue="1" operator="greaterThan">
      <formula>24</formula>
    </cfRule>
  </conditionalFormatting>
  <conditionalFormatting sqref="J21">
    <cfRule type="cellIs" dxfId="603" priority="282" stopIfTrue="1" operator="greaterThan">
      <formula>24</formula>
    </cfRule>
  </conditionalFormatting>
  <conditionalFormatting sqref="J21">
    <cfRule type="cellIs" dxfId="602" priority="277" stopIfTrue="1" operator="greaterThan">
      <formula>24</formula>
    </cfRule>
    <cfRule type="cellIs" dxfId="601" priority="278" stopIfTrue="1" operator="greaterThan">
      <formula>22</formula>
    </cfRule>
    <cfRule type="cellIs" dxfId="600" priority="279" stopIfTrue="1" operator="greaterThan">
      <formula>22</formula>
    </cfRule>
    <cfRule type="cellIs" dxfId="599" priority="280" stopIfTrue="1" operator="greaterThan">
      <formula>44</formula>
    </cfRule>
    <cfRule type="cellIs" dxfId="598" priority="281" stopIfTrue="1" operator="greaterThan">
      <formula>24</formula>
    </cfRule>
  </conditionalFormatting>
  <conditionalFormatting sqref="J20">
    <cfRule type="cellIs" dxfId="597" priority="272" stopIfTrue="1" operator="greaterThan">
      <formula>24</formula>
    </cfRule>
    <cfRule type="cellIs" dxfId="596" priority="273" stopIfTrue="1" operator="greaterThan">
      <formula>22</formula>
    </cfRule>
    <cfRule type="cellIs" dxfId="595" priority="274" stopIfTrue="1" operator="greaterThan">
      <formula>22</formula>
    </cfRule>
    <cfRule type="cellIs" dxfId="594" priority="275" stopIfTrue="1" operator="greaterThan">
      <formula>44</formula>
    </cfRule>
    <cfRule type="cellIs" dxfId="593" priority="276" stopIfTrue="1" operator="greaterThan">
      <formula>24</formula>
    </cfRule>
  </conditionalFormatting>
  <conditionalFormatting sqref="J20">
    <cfRule type="cellIs" dxfId="592" priority="271" stopIfTrue="1" operator="greaterThan">
      <formula>24</formula>
    </cfRule>
  </conditionalFormatting>
  <conditionalFormatting sqref="J20">
    <cfRule type="cellIs" dxfId="591" priority="266" stopIfTrue="1" operator="greaterThan">
      <formula>24</formula>
    </cfRule>
    <cfRule type="cellIs" dxfId="590" priority="267" stopIfTrue="1" operator="greaterThan">
      <formula>22</formula>
    </cfRule>
    <cfRule type="cellIs" dxfId="589" priority="268" stopIfTrue="1" operator="greaterThan">
      <formula>22</formula>
    </cfRule>
    <cfRule type="cellIs" dxfId="588" priority="269" stopIfTrue="1" operator="greaterThan">
      <formula>44</formula>
    </cfRule>
    <cfRule type="cellIs" dxfId="587" priority="270" stopIfTrue="1" operator="greaterThan">
      <formula>24</formula>
    </cfRule>
  </conditionalFormatting>
  <conditionalFormatting sqref="J28">
    <cfRule type="cellIs" dxfId="586" priority="261" stopIfTrue="1" operator="greaterThan">
      <formula>24</formula>
    </cfRule>
    <cfRule type="cellIs" dxfId="585" priority="262" stopIfTrue="1" operator="greaterThan">
      <formula>22</formula>
    </cfRule>
    <cfRule type="cellIs" dxfId="584" priority="263" stopIfTrue="1" operator="greaterThan">
      <formula>22</formula>
    </cfRule>
    <cfRule type="cellIs" dxfId="583" priority="264" stopIfTrue="1" operator="greaterThan">
      <formula>44</formula>
    </cfRule>
    <cfRule type="cellIs" dxfId="582" priority="265" stopIfTrue="1" operator="greaterThan">
      <formula>24</formula>
    </cfRule>
  </conditionalFormatting>
  <conditionalFormatting sqref="J28">
    <cfRule type="cellIs" dxfId="581" priority="260" stopIfTrue="1" operator="greaterThan">
      <formula>24</formula>
    </cfRule>
  </conditionalFormatting>
  <conditionalFormatting sqref="J28">
    <cfRule type="cellIs" dxfId="580" priority="255" stopIfTrue="1" operator="greaterThan">
      <formula>24</formula>
    </cfRule>
    <cfRule type="cellIs" dxfId="579" priority="256" stopIfTrue="1" operator="greaterThan">
      <formula>22</formula>
    </cfRule>
    <cfRule type="cellIs" dxfId="578" priority="257" stopIfTrue="1" operator="greaterThan">
      <formula>22</formula>
    </cfRule>
    <cfRule type="cellIs" dxfId="577" priority="258" stopIfTrue="1" operator="greaterThan">
      <formula>44</formula>
    </cfRule>
    <cfRule type="cellIs" dxfId="576" priority="259" stopIfTrue="1" operator="greaterThan">
      <formula>24</formula>
    </cfRule>
  </conditionalFormatting>
  <conditionalFormatting sqref="J27">
    <cfRule type="cellIs" dxfId="575" priority="250" stopIfTrue="1" operator="greaterThan">
      <formula>24</formula>
    </cfRule>
    <cfRule type="cellIs" dxfId="574" priority="251" stopIfTrue="1" operator="greaterThan">
      <formula>22</formula>
    </cfRule>
    <cfRule type="cellIs" dxfId="573" priority="252" stopIfTrue="1" operator="greaterThan">
      <formula>22</formula>
    </cfRule>
    <cfRule type="cellIs" dxfId="572" priority="253" stopIfTrue="1" operator="greaterThan">
      <formula>44</formula>
    </cfRule>
    <cfRule type="cellIs" dxfId="571" priority="254" stopIfTrue="1" operator="greaterThan">
      <formula>24</formula>
    </cfRule>
  </conditionalFormatting>
  <conditionalFormatting sqref="J27">
    <cfRule type="cellIs" dxfId="570" priority="249" stopIfTrue="1" operator="greaterThan">
      <formula>24</formula>
    </cfRule>
  </conditionalFormatting>
  <conditionalFormatting sqref="J27">
    <cfRule type="cellIs" dxfId="569" priority="244" stopIfTrue="1" operator="greaterThan">
      <formula>24</formula>
    </cfRule>
    <cfRule type="cellIs" dxfId="568" priority="245" stopIfTrue="1" operator="greaterThan">
      <formula>22</formula>
    </cfRule>
    <cfRule type="cellIs" dxfId="567" priority="246" stopIfTrue="1" operator="greaterThan">
      <formula>22</formula>
    </cfRule>
    <cfRule type="cellIs" dxfId="566" priority="247" stopIfTrue="1" operator="greaterThan">
      <formula>44</formula>
    </cfRule>
    <cfRule type="cellIs" dxfId="565" priority="248" stopIfTrue="1" operator="greaterThan">
      <formula>24</formula>
    </cfRule>
  </conditionalFormatting>
  <conditionalFormatting sqref="J35">
    <cfRule type="cellIs" dxfId="564" priority="239" stopIfTrue="1" operator="greaterThan">
      <formula>24</formula>
    </cfRule>
    <cfRule type="cellIs" dxfId="563" priority="240" stopIfTrue="1" operator="greaterThan">
      <formula>22</formula>
    </cfRule>
    <cfRule type="cellIs" dxfId="562" priority="241" stopIfTrue="1" operator="greaterThan">
      <formula>22</formula>
    </cfRule>
    <cfRule type="cellIs" dxfId="561" priority="242" stopIfTrue="1" operator="greaterThan">
      <formula>44</formula>
    </cfRule>
    <cfRule type="cellIs" dxfId="560" priority="243" stopIfTrue="1" operator="greaterThan">
      <formula>24</formula>
    </cfRule>
  </conditionalFormatting>
  <conditionalFormatting sqref="J35">
    <cfRule type="cellIs" dxfId="559" priority="238" stopIfTrue="1" operator="greaterThan">
      <formula>24</formula>
    </cfRule>
  </conditionalFormatting>
  <conditionalFormatting sqref="J35">
    <cfRule type="cellIs" dxfId="558" priority="233" stopIfTrue="1" operator="greaterThan">
      <formula>24</formula>
    </cfRule>
    <cfRule type="cellIs" dxfId="557" priority="234" stopIfTrue="1" operator="greaterThan">
      <formula>22</formula>
    </cfRule>
    <cfRule type="cellIs" dxfId="556" priority="235" stopIfTrue="1" operator="greaterThan">
      <formula>22</formula>
    </cfRule>
    <cfRule type="cellIs" dxfId="555" priority="236" stopIfTrue="1" operator="greaterThan">
      <formula>44</formula>
    </cfRule>
    <cfRule type="cellIs" dxfId="554" priority="237" stopIfTrue="1" operator="greaterThan">
      <formula>24</formula>
    </cfRule>
  </conditionalFormatting>
  <conditionalFormatting sqref="J14">
    <cfRule type="cellIs" dxfId="553" priority="228" stopIfTrue="1" operator="greaterThan">
      <formula>24</formula>
    </cfRule>
    <cfRule type="cellIs" dxfId="552" priority="229" stopIfTrue="1" operator="greaterThan">
      <formula>22</formula>
    </cfRule>
    <cfRule type="cellIs" dxfId="551" priority="230" stopIfTrue="1" operator="greaterThan">
      <formula>22</formula>
    </cfRule>
    <cfRule type="cellIs" dxfId="550" priority="231" stopIfTrue="1" operator="greaterThan">
      <formula>44</formula>
    </cfRule>
    <cfRule type="cellIs" dxfId="549" priority="232" stopIfTrue="1" operator="greaterThan">
      <formula>24</formula>
    </cfRule>
  </conditionalFormatting>
  <conditionalFormatting sqref="J14">
    <cfRule type="cellIs" dxfId="548" priority="227" stopIfTrue="1" operator="greaterThan">
      <formula>24</formula>
    </cfRule>
  </conditionalFormatting>
  <conditionalFormatting sqref="J14">
    <cfRule type="cellIs" dxfId="547" priority="222" stopIfTrue="1" operator="greaterThan">
      <formula>24</formula>
    </cfRule>
    <cfRule type="cellIs" dxfId="546" priority="223" stopIfTrue="1" operator="greaterThan">
      <formula>22</formula>
    </cfRule>
    <cfRule type="cellIs" dxfId="545" priority="224" stopIfTrue="1" operator="greaterThan">
      <formula>22</formula>
    </cfRule>
    <cfRule type="cellIs" dxfId="544" priority="225" stopIfTrue="1" operator="greaterThan">
      <formula>44</formula>
    </cfRule>
    <cfRule type="cellIs" dxfId="543" priority="226" stopIfTrue="1" operator="greaterThan">
      <formula>24</formula>
    </cfRule>
  </conditionalFormatting>
  <conditionalFormatting sqref="J13">
    <cfRule type="cellIs" dxfId="542" priority="217" stopIfTrue="1" operator="greaterThan">
      <formula>24</formula>
    </cfRule>
    <cfRule type="cellIs" dxfId="541" priority="218" stopIfTrue="1" operator="greaterThan">
      <formula>22</formula>
    </cfRule>
    <cfRule type="cellIs" dxfId="540" priority="219" stopIfTrue="1" operator="greaterThan">
      <formula>22</formula>
    </cfRule>
    <cfRule type="cellIs" dxfId="539" priority="220" stopIfTrue="1" operator="greaterThan">
      <formula>44</formula>
    </cfRule>
    <cfRule type="cellIs" dxfId="538" priority="221" stopIfTrue="1" operator="greaterThan">
      <formula>24</formula>
    </cfRule>
  </conditionalFormatting>
  <conditionalFormatting sqref="J13">
    <cfRule type="cellIs" dxfId="537" priority="216" stopIfTrue="1" operator="greaterThan">
      <formula>24</formula>
    </cfRule>
  </conditionalFormatting>
  <conditionalFormatting sqref="J13">
    <cfRule type="cellIs" dxfId="536" priority="211" stopIfTrue="1" operator="greaterThan">
      <formula>24</formula>
    </cfRule>
    <cfRule type="cellIs" dxfId="535" priority="212" stopIfTrue="1" operator="greaterThan">
      <formula>22</formula>
    </cfRule>
    <cfRule type="cellIs" dxfId="534" priority="213" stopIfTrue="1" operator="greaterThan">
      <formula>22</formula>
    </cfRule>
    <cfRule type="cellIs" dxfId="533" priority="214" stopIfTrue="1" operator="greaterThan">
      <formula>44</formula>
    </cfRule>
    <cfRule type="cellIs" dxfId="532" priority="215" stopIfTrue="1" operator="greaterThan">
      <formula>24</formula>
    </cfRule>
  </conditionalFormatting>
  <conditionalFormatting sqref="J11">
    <cfRule type="cellIs" dxfId="531" priority="210" stopIfTrue="1" operator="greaterThan">
      <formula>24</formula>
    </cfRule>
  </conditionalFormatting>
  <conditionalFormatting sqref="J11">
    <cfRule type="cellIs" dxfId="530" priority="205" stopIfTrue="1" operator="greaterThan">
      <formula>24</formula>
    </cfRule>
    <cfRule type="cellIs" dxfId="529" priority="206" stopIfTrue="1" operator="greaterThan">
      <formula>22</formula>
    </cfRule>
    <cfRule type="cellIs" dxfId="528" priority="207" stopIfTrue="1" operator="greaterThan">
      <formula>22</formula>
    </cfRule>
    <cfRule type="cellIs" dxfId="527" priority="208" stopIfTrue="1" operator="greaterThan">
      <formula>44</formula>
    </cfRule>
    <cfRule type="cellIs" dxfId="526" priority="209" stopIfTrue="1" operator="greaterThan">
      <formula>24</formula>
    </cfRule>
  </conditionalFormatting>
  <conditionalFormatting sqref="J11">
    <cfRule type="cellIs" dxfId="525" priority="200" stopIfTrue="1" operator="greaterThan">
      <formula>24</formula>
    </cfRule>
    <cfRule type="cellIs" dxfId="524" priority="201" stopIfTrue="1" operator="greaterThan">
      <formula>22</formula>
    </cfRule>
    <cfRule type="cellIs" dxfId="523" priority="202" stopIfTrue="1" operator="greaterThan">
      <formula>22</formula>
    </cfRule>
    <cfRule type="cellIs" dxfId="522" priority="203" stopIfTrue="1" operator="greaterThan">
      <formula>44</formula>
    </cfRule>
    <cfRule type="cellIs" dxfId="521" priority="204" stopIfTrue="1" operator="greaterThan">
      <formula>24</formula>
    </cfRule>
  </conditionalFormatting>
  <conditionalFormatting sqref="J11">
    <cfRule type="cellIs" dxfId="520" priority="195" stopIfTrue="1" operator="greaterThan">
      <formula>24</formula>
    </cfRule>
    <cfRule type="cellIs" dxfId="519" priority="196" stopIfTrue="1" operator="greaterThan">
      <formula>22</formula>
    </cfRule>
    <cfRule type="cellIs" dxfId="518" priority="197" stopIfTrue="1" operator="greaterThan">
      <formula>22</formula>
    </cfRule>
    <cfRule type="cellIs" dxfId="517" priority="198" stopIfTrue="1" operator="greaterThan">
      <formula>44</formula>
    </cfRule>
    <cfRule type="cellIs" dxfId="516" priority="199" stopIfTrue="1" operator="greaterThan">
      <formula>24</formula>
    </cfRule>
  </conditionalFormatting>
  <conditionalFormatting sqref="J12">
    <cfRule type="cellIs" dxfId="515" priority="189" stopIfTrue="1" operator="greaterThan">
      <formula>24</formula>
    </cfRule>
  </conditionalFormatting>
  <conditionalFormatting sqref="J12">
    <cfRule type="cellIs" dxfId="514" priority="184" stopIfTrue="1" operator="greaterThan">
      <formula>24</formula>
    </cfRule>
    <cfRule type="cellIs" dxfId="513" priority="185" stopIfTrue="1" operator="greaterThan">
      <formula>22</formula>
    </cfRule>
    <cfRule type="cellIs" dxfId="512" priority="186" stopIfTrue="1" operator="greaterThan">
      <formula>22</formula>
    </cfRule>
    <cfRule type="cellIs" dxfId="511" priority="187" stopIfTrue="1" operator="greaterThan">
      <formula>44</formula>
    </cfRule>
    <cfRule type="cellIs" dxfId="510" priority="188" stopIfTrue="1" operator="greaterThan">
      <formula>24</formula>
    </cfRule>
  </conditionalFormatting>
  <conditionalFormatting sqref="J12">
    <cfRule type="cellIs" dxfId="509" priority="179" stopIfTrue="1" operator="greaterThan">
      <formula>24</formula>
    </cfRule>
    <cfRule type="cellIs" dxfId="508" priority="180" stopIfTrue="1" operator="greaterThan">
      <formula>22</formula>
    </cfRule>
    <cfRule type="cellIs" dxfId="507" priority="181" stopIfTrue="1" operator="greaterThan">
      <formula>22</formula>
    </cfRule>
    <cfRule type="cellIs" dxfId="506" priority="182" stopIfTrue="1" operator="greaterThan">
      <formula>44</formula>
    </cfRule>
    <cfRule type="cellIs" dxfId="505" priority="183" stopIfTrue="1" operator="greaterThan">
      <formula>24</formula>
    </cfRule>
  </conditionalFormatting>
  <conditionalFormatting sqref="J12">
    <cfRule type="cellIs" dxfId="504" priority="174" stopIfTrue="1" operator="greaterThan">
      <formula>24</formula>
    </cfRule>
    <cfRule type="cellIs" dxfId="503" priority="175" stopIfTrue="1" operator="greaterThan">
      <formula>22</formula>
    </cfRule>
    <cfRule type="cellIs" dxfId="502" priority="176" stopIfTrue="1" operator="greaterThan">
      <formula>22</formula>
    </cfRule>
    <cfRule type="cellIs" dxfId="501" priority="177" stopIfTrue="1" operator="greaterThan">
      <formula>44</formula>
    </cfRule>
    <cfRule type="cellIs" dxfId="500" priority="178" stopIfTrue="1" operator="greaterThan">
      <formula>24</formula>
    </cfRule>
  </conditionalFormatting>
  <conditionalFormatting sqref="J12">
    <cfRule type="cellIs" dxfId="499" priority="169" stopIfTrue="1" operator="greaterThan">
      <formula>24</formula>
    </cfRule>
    <cfRule type="cellIs" dxfId="498" priority="170" stopIfTrue="1" operator="greaterThan">
      <formula>22</formula>
    </cfRule>
    <cfRule type="cellIs" dxfId="497" priority="171" stopIfTrue="1" operator="greaterThan">
      <formula>22</formula>
    </cfRule>
    <cfRule type="cellIs" dxfId="496" priority="172" stopIfTrue="1" operator="greaterThan">
      <formula>44</formula>
    </cfRule>
    <cfRule type="cellIs" dxfId="495" priority="173" stopIfTrue="1" operator="greaterThan">
      <formula>24</formula>
    </cfRule>
  </conditionalFormatting>
  <conditionalFormatting sqref="J25">
    <cfRule type="cellIs" dxfId="494" priority="126" stopIfTrue="1" operator="greaterThan">
      <formula>24</formula>
    </cfRule>
  </conditionalFormatting>
  <conditionalFormatting sqref="J25">
    <cfRule type="cellIs" dxfId="493" priority="121" stopIfTrue="1" operator="greaterThan">
      <formula>24</formula>
    </cfRule>
    <cfRule type="cellIs" dxfId="492" priority="122" stopIfTrue="1" operator="greaterThan">
      <formula>22</formula>
    </cfRule>
    <cfRule type="cellIs" dxfId="491" priority="123" stopIfTrue="1" operator="greaterThan">
      <formula>22</formula>
    </cfRule>
    <cfRule type="cellIs" dxfId="490" priority="124" stopIfTrue="1" operator="greaterThan">
      <formula>44</formula>
    </cfRule>
    <cfRule type="cellIs" dxfId="489" priority="125" stopIfTrue="1" operator="greaterThan">
      <formula>24</formula>
    </cfRule>
  </conditionalFormatting>
  <conditionalFormatting sqref="J25">
    <cfRule type="cellIs" dxfId="488" priority="116" stopIfTrue="1" operator="greaterThan">
      <formula>24</formula>
    </cfRule>
    <cfRule type="cellIs" dxfId="487" priority="117" stopIfTrue="1" operator="greaterThan">
      <formula>22</formula>
    </cfRule>
    <cfRule type="cellIs" dxfId="486" priority="118" stopIfTrue="1" operator="greaterThan">
      <formula>22</formula>
    </cfRule>
    <cfRule type="cellIs" dxfId="485" priority="119" stopIfTrue="1" operator="greaterThan">
      <formula>44</formula>
    </cfRule>
    <cfRule type="cellIs" dxfId="484" priority="120" stopIfTrue="1" operator="greaterThan">
      <formula>24</formula>
    </cfRule>
  </conditionalFormatting>
  <conditionalFormatting sqref="J25">
    <cfRule type="cellIs" dxfId="483" priority="111" stopIfTrue="1" operator="greaterThan">
      <formula>24</formula>
    </cfRule>
    <cfRule type="cellIs" dxfId="482" priority="112" stopIfTrue="1" operator="greaterThan">
      <formula>22</formula>
    </cfRule>
    <cfRule type="cellIs" dxfId="481" priority="113" stopIfTrue="1" operator="greaterThan">
      <formula>22</formula>
    </cfRule>
    <cfRule type="cellIs" dxfId="480" priority="114" stopIfTrue="1" operator="greaterThan">
      <formula>44</formula>
    </cfRule>
    <cfRule type="cellIs" dxfId="479" priority="115" stopIfTrue="1" operator="greaterThan">
      <formula>24</formula>
    </cfRule>
  </conditionalFormatting>
  <conditionalFormatting sqref="J25">
    <cfRule type="cellIs" dxfId="478" priority="106" stopIfTrue="1" operator="greaterThan">
      <formula>24</formula>
    </cfRule>
    <cfRule type="cellIs" dxfId="477" priority="107" stopIfTrue="1" operator="greaterThan">
      <formula>22</formula>
    </cfRule>
    <cfRule type="cellIs" dxfId="476" priority="108" stopIfTrue="1" operator="greaterThan">
      <formula>22</formula>
    </cfRule>
    <cfRule type="cellIs" dxfId="475" priority="109" stopIfTrue="1" operator="greaterThan">
      <formula>44</formula>
    </cfRule>
    <cfRule type="cellIs" dxfId="474" priority="110" stopIfTrue="1" operator="greaterThan">
      <formula>24</formula>
    </cfRule>
  </conditionalFormatting>
  <conditionalFormatting sqref="J26">
    <cfRule type="cellIs" dxfId="473" priority="105" stopIfTrue="1" operator="greaterThan">
      <formula>24</formula>
    </cfRule>
  </conditionalFormatting>
  <conditionalFormatting sqref="J26">
    <cfRule type="cellIs" dxfId="472" priority="100" stopIfTrue="1" operator="greaterThan">
      <formula>24</formula>
    </cfRule>
    <cfRule type="cellIs" dxfId="471" priority="101" stopIfTrue="1" operator="greaterThan">
      <formula>22</formula>
    </cfRule>
    <cfRule type="cellIs" dxfId="470" priority="102" stopIfTrue="1" operator="greaterThan">
      <formula>22</formula>
    </cfRule>
    <cfRule type="cellIs" dxfId="469" priority="103" stopIfTrue="1" operator="greaterThan">
      <formula>44</formula>
    </cfRule>
    <cfRule type="cellIs" dxfId="468" priority="104" stopIfTrue="1" operator="greaterThan">
      <formula>24</formula>
    </cfRule>
  </conditionalFormatting>
  <conditionalFormatting sqref="J26">
    <cfRule type="cellIs" dxfId="467" priority="95" stopIfTrue="1" operator="greaterThan">
      <formula>24</formula>
    </cfRule>
    <cfRule type="cellIs" dxfId="466" priority="96" stopIfTrue="1" operator="greaterThan">
      <formula>22</formula>
    </cfRule>
    <cfRule type="cellIs" dxfId="465" priority="97" stopIfTrue="1" operator="greaterThan">
      <formula>22</formula>
    </cfRule>
    <cfRule type="cellIs" dxfId="464" priority="98" stopIfTrue="1" operator="greaterThan">
      <formula>44</formula>
    </cfRule>
    <cfRule type="cellIs" dxfId="463" priority="99" stopIfTrue="1" operator="greaterThan">
      <formula>24</formula>
    </cfRule>
  </conditionalFormatting>
  <conditionalFormatting sqref="J26">
    <cfRule type="cellIs" dxfId="462" priority="90" stopIfTrue="1" operator="greaterThan">
      <formula>24</formula>
    </cfRule>
    <cfRule type="cellIs" dxfId="461" priority="91" stopIfTrue="1" operator="greaterThan">
      <formula>22</formula>
    </cfRule>
    <cfRule type="cellIs" dxfId="460" priority="92" stopIfTrue="1" operator="greaterThan">
      <formula>22</formula>
    </cfRule>
    <cfRule type="cellIs" dxfId="459" priority="93" stopIfTrue="1" operator="greaterThan">
      <formula>44</formula>
    </cfRule>
    <cfRule type="cellIs" dxfId="458" priority="94" stopIfTrue="1" operator="greaterThan">
      <formula>24</formula>
    </cfRule>
  </conditionalFormatting>
  <conditionalFormatting sqref="J26">
    <cfRule type="cellIs" dxfId="457" priority="85" stopIfTrue="1" operator="greaterThan">
      <formula>24</formula>
    </cfRule>
    <cfRule type="cellIs" dxfId="456" priority="86" stopIfTrue="1" operator="greaterThan">
      <formula>22</formula>
    </cfRule>
    <cfRule type="cellIs" dxfId="455" priority="87" stopIfTrue="1" operator="greaterThan">
      <formula>22</formula>
    </cfRule>
    <cfRule type="cellIs" dxfId="454" priority="88" stopIfTrue="1" operator="greaterThan">
      <formula>44</formula>
    </cfRule>
    <cfRule type="cellIs" dxfId="453" priority="89" stopIfTrue="1" operator="greaterThan">
      <formula>24</formula>
    </cfRule>
  </conditionalFormatting>
  <conditionalFormatting sqref="J32">
    <cfRule type="cellIs" dxfId="452" priority="84" stopIfTrue="1" operator="greaterThan">
      <formula>24</formula>
    </cfRule>
  </conditionalFormatting>
  <conditionalFormatting sqref="J32">
    <cfRule type="cellIs" dxfId="451" priority="79" stopIfTrue="1" operator="greaterThan">
      <formula>24</formula>
    </cfRule>
    <cfRule type="cellIs" dxfId="450" priority="80" stopIfTrue="1" operator="greaterThan">
      <formula>22</formula>
    </cfRule>
    <cfRule type="cellIs" dxfId="449" priority="81" stopIfTrue="1" operator="greaterThan">
      <formula>22</formula>
    </cfRule>
    <cfRule type="cellIs" dxfId="448" priority="82" stopIfTrue="1" operator="greaterThan">
      <formula>44</formula>
    </cfRule>
    <cfRule type="cellIs" dxfId="447" priority="83" stopIfTrue="1" operator="greaterThan">
      <formula>24</formula>
    </cfRule>
  </conditionalFormatting>
  <conditionalFormatting sqref="J32">
    <cfRule type="cellIs" dxfId="446" priority="74" stopIfTrue="1" operator="greaterThan">
      <formula>24</formula>
    </cfRule>
    <cfRule type="cellIs" dxfId="445" priority="75" stopIfTrue="1" operator="greaterThan">
      <formula>22</formula>
    </cfRule>
    <cfRule type="cellIs" dxfId="444" priority="76" stopIfTrue="1" operator="greaterThan">
      <formula>22</formula>
    </cfRule>
    <cfRule type="cellIs" dxfId="443" priority="77" stopIfTrue="1" operator="greaterThan">
      <formula>44</formula>
    </cfRule>
    <cfRule type="cellIs" dxfId="442" priority="78" stopIfTrue="1" operator="greaterThan">
      <formula>24</formula>
    </cfRule>
  </conditionalFormatting>
  <conditionalFormatting sqref="J32">
    <cfRule type="cellIs" dxfId="441" priority="69" stopIfTrue="1" operator="greaterThan">
      <formula>24</formula>
    </cfRule>
    <cfRule type="cellIs" dxfId="440" priority="70" stopIfTrue="1" operator="greaterThan">
      <formula>22</formula>
    </cfRule>
    <cfRule type="cellIs" dxfId="439" priority="71" stopIfTrue="1" operator="greaterThan">
      <formula>22</formula>
    </cfRule>
    <cfRule type="cellIs" dxfId="438" priority="72" stopIfTrue="1" operator="greaterThan">
      <formula>44</formula>
    </cfRule>
    <cfRule type="cellIs" dxfId="437" priority="73" stopIfTrue="1" operator="greaterThan">
      <formula>24</formula>
    </cfRule>
  </conditionalFormatting>
  <conditionalFormatting sqref="J32">
    <cfRule type="cellIs" dxfId="436" priority="64" stopIfTrue="1" operator="greaterThan">
      <formula>24</formula>
    </cfRule>
    <cfRule type="cellIs" dxfId="435" priority="65" stopIfTrue="1" operator="greaterThan">
      <formula>22</formula>
    </cfRule>
    <cfRule type="cellIs" dxfId="434" priority="66" stopIfTrue="1" operator="greaterThan">
      <formula>22</formula>
    </cfRule>
    <cfRule type="cellIs" dxfId="433" priority="67" stopIfTrue="1" operator="greaterThan">
      <formula>44</formula>
    </cfRule>
    <cfRule type="cellIs" dxfId="432" priority="68" stopIfTrue="1" operator="greaterThan">
      <formula>24</formula>
    </cfRule>
  </conditionalFormatting>
  <conditionalFormatting sqref="J33">
    <cfRule type="cellIs" dxfId="431" priority="63" stopIfTrue="1" operator="greaterThan">
      <formula>24</formula>
    </cfRule>
  </conditionalFormatting>
  <conditionalFormatting sqref="J33">
    <cfRule type="cellIs" dxfId="430" priority="58" stopIfTrue="1" operator="greaterThan">
      <formula>24</formula>
    </cfRule>
    <cfRule type="cellIs" dxfId="429" priority="59" stopIfTrue="1" operator="greaterThan">
      <formula>22</formula>
    </cfRule>
    <cfRule type="cellIs" dxfId="428" priority="60" stopIfTrue="1" operator="greaterThan">
      <formula>22</formula>
    </cfRule>
    <cfRule type="cellIs" dxfId="427" priority="61" stopIfTrue="1" operator="greaterThan">
      <formula>44</formula>
    </cfRule>
    <cfRule type="cellIs" dxfId="426" priority="62" stopIfTrue="1" operator="greaterThan">
      <formula>24</formula>
    </cfRule>
  </conditionalFormatting>
  <conditionalFormatting sqref="J33">
    <cfRule type="cellIs" dxfId="425" priority="53" stopIfTrue="1" operator="greaterThan">
      <formula>24</formula>
    </cfRule>
    <cfRule type="cellIs" dxfId="424" priority="54" stopIfTrue="1" operator="greaterThan">
      <formula>22</formula>
    </cfRule>
    <cfRule type="cellIs" dxfId="423" priority="55" stopIfTrue="1" operator="greaterThan">
      <formula>22</formula>
    </cfRule>
    <cfRule type="cellIs" dxfId="422" priority="56" stopIfTrue="1" operator="greaterThan">
      <formula>44</formula>
    </cfRule>
    <cfRule type="cellIs" dxfId="421" priority="57" stopIfTrue="1" operator="greaterThan">
      <formula>24</formula>
    </cfRule>
  </conditionalFormatting>
  <conditionalFormatting sqref="J33">
    <cfRule type="cellIs" dxfId="420" priority="48" stopIfTrue="1" operator="greaterThan">
      <formula>24</formula>
    </cfRule>
    <cfRule type="cellIs" dxfId="419" priority="49" stopIfTrue="1" operator="greaterThan">
      <formula>22</formula>
    </cfRule>
    <cfRule type="cellIs" dxfId="418" priority="50" stopIfTrue="1" operator="greaterThan">
      <formula>22</formula>
    </cfRule>
    <cfRule type="cellIs" dxfId="417" priority="51" stopIfTrue="1" operator="greaterThan">
      <formula>44</formula>
    </cfRule>
    <cfRule type="cellIs" dxfId="416" priority="52" stopIfTrue="1" operator="greaterThan">
      <formula>24</formula>
    </cfRule>
  </conditionalFormatting>
  <conditionalFormatting sqref="J33">
    <cfRule type="cellIs" dxfId="415" priority="43" stopIfTrue="1" operator="greaterThan">
      <formula>24</formula>
    </cfRule>
    <cfRule type="cellIs" dxfId="414" priority="44" stopIfTrue="1" operator="greaterThan">
      <formula>22</formula>
    </cfRule>
    <cfRule type="cellIs" dxfId="413" priority="45" stopIfTrue="1" operator="greaterThan">
      <formula>22</formula>
    </cfRule>
    <cfRule type="cellIs" dxfId="412" priority="46" stopIfTrue="1" operator="greaterThan">
      <formula>44</formula>
    </cfRule>
    <cfRule type="cellIs" dxfId="411" priority="47" stopIfTrue="1" operator="greaterThan">
      <formula>24</formula>
    </cfRule>
  </conditionalFormatting>
  <conditionalFormatting sqref="J18">
    <cfRule type="cellIs" dxfId="410" priority="42" stopIfTrue="1" operator="greaterThan">
      <formula>24</formula>
    </cfRule>
  </conditionalFormatting>
  <conditionalFormatting sqref="J18">
    <cfRule type="cellIs" dxfId="409" priority="37" stopIfTrue="1" operator="greaterThan">
      <formula>24</formula>
    </cfRule>
    <cfRule type="cellIs" dxfId="408" priority="38" stopIfTrue="1" operator="greaterThan">
      <formula>22</formula>
    </cfRule>
    <cfRule type="cellIs" dxfId="407" priority="39" stopIfTrue="1" operator="greaterThan">
      <formula>22</formula>
    </cfRule>
    <cfRule type="cellIs" dxfId="406" priority="40" stopIfTrue="1" operator="greaterThan">
      <formula>44</formula>
    </cfRule>
    <cfRule type="cellIs" dxfId="405" priority="41" stopIfTrue="1" operator="greaterThan">
      <formula>24</formula>
    </cfRule>
  </conditionalFormatting>
  <conditionalFormatting sqref="J18">
    <cfRule type="cellIs" dxfId="404" priority="32" stopIfTrue="1" operator="greaterThan">
      <formula>24</formula>
    </cfRule>
    <cfRule type="cellIs" dxfId="403" priority="33" stopIfTrue="1" operator="greaterThan">
      <formula>22</formula>
    </cfRule>
    <cfRule type="cellIs" dxfId="402" priority="34" stopIfTrue="1" operator="greaterThan">
      <formula>22</formula>
    </cfRule>
    <cfRule type="cellIs" dxfId="401" priority="35" stopIfTrue="1" operator="greaterThan">
      <formula>44</formula>
    </cfRule>
    <cfRule type="cellIs" dxfId="400" priority="36" stopIfTrue="1" operator="greaterThan">
      <formula>24</formula>
    </cfRule>
  </conditionalFormatting>
  <conditionalFormatting sqref="J18">
    <cfRule type="cellIs" dxfId="399" priority="27" stopIfTrue="1" operator="greaterThan">
      <formula>24</formula>
    </cfRule>
    <cfRule type="cellIs" dxfId="398" priority="28" stopIfTrue="1" operator="greaterThan">
      <formula>22</formula>
    </cfRule>
    <cfRule type="cellIs" dxfId="397" priority="29" stopIfTrue="1" operator="greaterThan">
      <formula>22</formula>
    </cfRule>
    <cfRule type="cellIs" dxfId="396" priority="30" stopIfTrue="1" operator="greaterThan">
      <formula>44</formula>
    </cfRule>
    <cfRule type="cellIs" dxfId="395" priority="31" stopIfTrue="1" operator="greaterThan">
      <formula>24</formula>
    </cfRule>
  </conditionalFormatting>
  <conditionalFormatting sqref="J18">
    <cfRule type="cellIs" dxfId="394" priority="22" stopIfTrue="1" operator="greaterThan">
      <formula>24</formula>
    </cfRule>
    <cfRule type="cellIs" dxfId="393" priority="23" stopIfTrue="1" operator="greaterThan">
      <formula>22</formula>
    </cfRule>
    <cfRule type="cellIs" dxfId="392" priority="24" stopIfTrue="1" operator="greaterThan">
      <formula>22</formula>
    </cfRule>
    <cfRule type="cellIs" dxfId="391" priority="25" stopIfTrue="1" operator="greaterThan">
      <formula>44</formula>
    </cfRule>
    <cfRule type="cellIs" dxfId="390" priority="26" stopIfTrue="1" operator="greaterThan">
      <formula>24</formula>
    </cfRule>
  </conditionalFormatting>
  <dataValidations count="3">
    <dataValidation type="decimal" allowBlank="1" showInputMessage="1" showErrorMessage="1" error="You must enter less than 24 hours." sqref="C6:I36 F37:G37">
      <formula1>0</formula1>
      <formula2>24</formula2>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F2:G2">
      <formula1>9</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36">
      <formula1>$A$66:$A$163</formula1>
    </dataValidation>
  </dataValidations>
  <printOptions horizontalCentered="1" verticalCentered="1"/>
  <pageMargins left="0.25" right="0.25" top="0.3" bottom="0.3" header="0" footer="0"/>
  <pageSetup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3"/>
  <sheetViews>
    <sheetView showGridLines="0" zoomScale="85" zoomScaleNormal="85" workbookViewId="0">
      <selection activeCell="A2" sqref="A2:J2"/>
    </sheetView>
  </sheetViews>
  <sheetFormatPr defaultColWidth="9.140625" defaultRowHeight="15.75" x14ac:dyDescent="0.25"/>
  <cols>
    <col min="1" max="1" width="5.7109375" style="73" bestFit="1" customWidth="1"/>
    <col min="2" max="2" width="5.7109375" style="73" customWidth="1"/>
    <col min="3" max="7" width="15" style="73" customWidth="1"/>
    <col min="8" max="9" width="15" style="12" customWidth="1"/>
    <col min="10" max="10" width="11.140625" style="74" customWidth="1"/>
    <col min="11" max="11" width="5.140625" style="12" customWidth="1"/>
    <col min="12" max="12" width="6.42578125" style="12" customWidth="1"/>
    <col min="13" max="13" width="3.7109375" style="2" customWidth="1"/>
    <col min="14" max="16384" width="9.140625" style="12"/>
  </cols>
  <sheetData>
    <row r="1" spans="1:15" s="20" customFormat="1" ht="24" thickBot="1" x14ac:dyDescent="0.4">
      <c r="A1" s="204" t="s">
        <v>110</v>
      </c>
      <c r="B1" s="205"/>
      <c r="C1" s="205"/>
      <c r="D1" s="205"/>
      <c r="E1" s="205"/>
      <c r="F1" s="205"/>
      <c r="G1" s="205"/>
      <c r="H1" s="205"/>
      <c r="I1" s="205"/>
      <c r="J1" s="206"/>
    </row>
    <row r="2" spans="1:15" s="20" customFormat="1" ht="19.5" thickBot="1" x14ac:dyDescent="0.35">
      <c r="A2" s="207"/>
      <c r="B2" s="207"/>
      <c r="C2" s="207"/>
      <c r="D2" s="207"/>
      <c r="E2" s="75"/>
      <c r="F2" s="208"/>
      <c r="G2" s="208"/>
      <c r="H2" s="208"/>
      <c r="I2" s="208"/>
      <c r="J2" s="208"/>
    </row>
    <row r="3" spans="1:15" s="20" customFormat="1" ht="32.25" customHeight="1" thickBot="1" x14ac:dyDescent="0.3">
      <c r="A3" s="209" t="s">
        <v>0</v>
      </c>
      <c r="B3" s="210"/>
      <c r="C3" s="210"/>
      <c r="D3" s="210"/>
      <c r="E3" s="124"/>
      <c r="F3" s="211" t="s">
        <v>1</v>
      </c>
      <c r="G3" s="211"/>
      <c r="H3" s="212"/>
      <c r="I3" s="212"/>
      <c r="J3" s="212"/>
    </row>
    <row r="4" spans="1:15" s="20" customFormat="1" ht="19.5" thickBot="1" x14ac:dyDescent="0.35">
      <c r="A4" s="213"/>
      <c r="B4" s="214"/>
      <c r="C4" s="215" t="s">
        <v>97</v>
      </c>
      <c r="D4" s="216"/>
      <c r="E4" s="216"/>
      <c r="F4" s="216"/>
      <c r="G4" s="216"/>
      <c r="H4" s="216"/>
      <c r="I4" s="217"/>
      <c r="J4" s="123"/>
      <c r="N4"/>
    </row>
    <row r="5" spans="1:15" s="20" customFormat="1" ht="32.25" thickBot="1" x14ac:dyDescent="0.3">
      <c r="A5" s="58" t="s">
        <v>14</v>
      </c>
      <c r="B5" s="58" t="s">
        <v>15</v>
      </c>
      <c r="C5" s="122" t="s">
        <v>96</v>
      </c>
      <c r="D5" s="122" t="s">
        <v>95</v>
      </c>
      <c r="E5" s="122" t="s">
        <v>94</v>
      </c>
      <c r="F5" s="130" t="s">
        <v>93</v>
      </c>
      <c r="G5" s="130" t="s">
        <v>92</v>
      </c>
      <c r="H5" s="122" t="s">
        <v>91</v>
      </c>
      <c r="I5" s="122" t="s">
        <v>90</v>
      </c>
      <c r="J5" s="121" t="s">
        <v>18</v>
      </c>
    </row>
    <row r="6" spans="1:15" s="20" customFormat="1" ht="20.100000000000001" customHeight="1" x14ac:dyDescent="0.25">
      <c r="A6" s="7" t="s">
        <v>5</v>
      </c>
      <c r="B6" s="81">
        <v>1</v>
      </c>
      <c r="C6" s="155"/>
      <c r="D6" s="155"/>
      <c r="E6" s="155"/>
      <c r="F6" s="119"/>
      <c r="G6" s="119"/>
      <c r="H6" s="155"/>
      <c r="I6" s="154"/>
      <c r="J6" s="164">
        <f>SUM(C6:I6)</f>
        <v>0</v>
      </c>
    </row>
    <row r="7" spans="1:15" s="20" customFormat="1" ht="20.100000000000001" customHeight="1" x14ac:dyDescent="0.25">
      <c r="A7" s="7" t="s">
        <v>16</v>
      </c>
      <c r="B7" s="81">
        <v>2</v>
      </c>
      <c r="C7" s="155"/>
      <c r="D7" s="155"/>
      <c r="E7" s="155"/>
      <c r="F7" s="119"/>
      <c r="G7" s="119"/>
      <c r="H7" s="155"/>
      <c r="I7" s="154"/>
      <c r="J7" s="164">
        <f t="shared" ref="J7:J34" si="0">SUM(C7:I7)</f>
        <v>0</v>
      </c>
    </row>
    <row r="8" spans="1:15" s="20" customFormat="1" ht="20.100000000000001" customHeight="1" x14ac:dyDescent="0.25">
      <c r="A8" s="7" t="s">
        <v>6</v>
      </c>
      <c r="B8" s="81">
        <v>3</v>
      </c>
      <c r="C8" s="155"/>
      <c r="D8" s="155"/>
      <c r="E8" s="155"/>
      <c r="F8" s="119"/>
      <c r="G8" s="119"/>
      <c r="H8" s="155"/>
      <c r="I8" s="154"/>
      <c r="J8" s="164">
        <f t="shared" si="0"/>
        <v>0</v>
      </c>
    </row>
    <row r="9" spans="1:15" s="20" customFormat="1" ht="20.100000000000001" customHeight="1" x14ac:dyDescent="0.25">
      <c r="A9" s="131" t="s">
        <v>2</v>
      </c>
      <c r="B9" s="158">
        <v>4</v>
      </c>
      <c r="C9" s="135"/>
      <c r="D9" s="135"/>
      <c r="E9" s="135"/>
      <c r="F9" s="119"/>
      <c r="G9" s="119"/>
      <c r="H9" s="135"/>
      <c r="I9" s="136"/>
      <c r="J9" s="140">
        <f t="shared" si="0"/>
        <v>0</v>
      </c>
      <c r="M9"/>
      <c r="O9"/>
    </row>
    <row r="10" spans="1:15" s="20" customFormat="1" ht="20.100000000000001" customHeight="1" x14ac:dyDescent="0.25">
      <c r="A10" s="131" t="s">
        <v>2</v>
      </c>
      <c r="B10" s="158">
        <v>5</v>
      </c>
      <c r="C10" s="135"/>
      <c r="D10" s="135"/>
      <c r="E10" s="135"/>
      <c r="F10" s="119"/>
      <c r="G10" s="119"/>
      <c r="H10" s="135"/>
      <c r="I10" s="136"/>
      <c r="J10" s="140">
        <f t="shared" si="0"/>
        <v>0</v>
      </c>
    </row>
    <row r="11" spans="1:15" s="20" customFormat="1" ht="20.100000000000001" customHeight="1" x14ac:dyDescent="0.25">
      <c r="A11" s="7" t="s">
        <v>3</v>
      </c>
      <c r="B11" s="81">
        <v>6</v>
      </c>
      <c r="C11" s="155"/>
      <c r="D11" s="155"/>
      <c r="E11" s="155"/>
      <c r="F11" s="119"/>
      <c r="G11" s="119"/>
      <c r="H11" s="155"/>
      <c r="I11" s="154"/>
      <c r="J11" s="164">
        <f t="shared" si="0"/>
        <v>0</v>
      </c>
    </row>
    <row r="12" spans="1:15" s="20" customFormat="1" ht="20.100000000000001" customHeight="1" x14ac:dyDescent="0.25">
      <c r="A12" s="7" t="s">
        <v>4</v>
      </c>
      <c r="B12" s="81">
        <v>7</v>
      </c>
      <c r="C12" s="155"/>
      <c r="D12" s="155"/>
      <c r="E12" s="155"/>
      <c r="F12" s="119"/>
      <c r="G12" s="119"/>
      <c r="H12" s="155"/>
      <c r="I12" s="154"/>
      <c r="J12" s="164">
        <f t="shared" si="0"/>
        <v>0</v>
      </c>
    </row>
    <row r="13" spans="1:15" s="20" customFormat="1" ht="20.100000000000001" customHeight="1" x14ac:dyDescent="0.25">
      <c r="A13" s="8" t="s">
        <v>5</v>
      </c>
      <c r="B13" s="81">
        <v>8</v>
      </c>
      <c r="C13" s="155"/>
      <c r="D13" s="155"/>
      <c r="E13" s="155"/>
      <c r="F13" s="119"/>
      <c r="G13" s="119"/>
      <c r="H13" s="155"/>
      <c r="I13" s="154"/>
      <c r="J13" s="164">
        <f t="shared" si="0"/>
        <v>0</v>
      </c>
    </row>
    <row r="14" spans="1:15" s="20" customFormat="1" ht="20.100000000000001" customHeight="1" x14ac:dyDescent="0.25">
      <c r="A14" s="7" t="s">
        <v>16</v>
      </c>
      <c r="B14" s="81">
        <v>9</v>
      </c>
      <c r="C14" s="155"/>
      <c r="D14" s="155"/>
      <c r="E14" s="155"/>
      <c r="F14" s="119"/>
      <c r="G14" s="119"/>
      <c r="H14" s="155"/>
      <c r="I14" s="154"/>
      <c r="J14" s="164">
        <f t="shared" si="0"/>
        <v>0</v>
      </c>
    </row>
    <row r="15" spans="1:15" s="20" customFormat="1" ht="20.100000000000001" customHeight="1" x14ac:dyDescent="0.25">
      <c r="A15" s="7" t="s">
        <v>6</v>
      </c>
      <c r="B15" s="81">
        <v>10</v>
      </c>
      <c r="C15" s="155"/>
      <c r="D15" s="155"/>
      <c r="E15" s="155"/>
      <c r="F15" s="119"/>
      <c r="G15" s="119"/>
      <c r="H15" s="155"/>
      <c r="I15" s="154"/>
      <c r="J15" s="164">
        <f t="shared" si="0"/>
        <v>0</v>
      </c>
    </row>
    <row r="16" spans="1:15" s="20" customFormat="1" ht="20.100000000000001" customHeight="1" x14ac:dyDescent="0.25">
      <c r="A16" s="131" t="s">
        <v>2</v>
      </c>
      <c r="B16" s="158">
        <v>11</v>
      </c>
      <c r="C16" s="135"/>
      <c r="D16" s="135"/>
      <c r="E16" s="135"/>
      <c r="F16" s="119"/>
      <c r="G16" s="119"/>
      <c r="H16" s="135"/>
      <c r="I16" s="136"/>
      <c r="J16" s="140">
        <f t="shared" si="0"/>
        <v>0</v>
      </c>
    </row>
    <row r="17" spans="1:10" s="20" customFormat="1" ht="20.100000000000001" customHeight="1" x14ac:dyDescent="0.25">
      <c r="A17" s="131" t="s">
        <v>2</v>
      </c>
      <c r="B17" s="158">
        <v>12</v>
      </c>
      <c r="C17" s="135"/>
      <c r="D17" s="135"/>
      <c r="E17" s="135"/>
      <c r="F17" s="119"/>
      <c r="G17" s="119"/>
      <c r="H17" s="135"/>
      <c r="I17" s="136"/>
      <c r="J17" s="140">
        <f t="shared" si="0"/>
        <v>0</v>
      </c>
    </row>
    <row r="18" spans="1:10" s="20" customFormat="1" ht="20.100000000000001" customHeight="1" x14ac:dyDescent="0.25">
      <c r="A18" s="7" t="s">
        <v>3</v>
      </c>
      <c r="B18" s="81">
        <v>13</v>
      </c>
      <c r="C18" s="155"/>
      <c r="D18" s="155"/>
      <c r="E18" s="155"/>
      <c r="F18" s="119"/>
      <c r="G18" s="119"/>
      <c r="H18" s="155"/>
      <c r="I18" s="154"/>
      <c r="J18" s="164">
        <f t="shared" si="0"/>
        <v>0</v>
      </c>
    </row>
    <row r="19" spans="1:10" s="20" customFormat="1" ht="20.100000000000001" customHeight="1" x14ac:dyDescent="0.25">
      <c r="A19" s="7" t="s">
        <v>4</v>
      </c>
      <c r="B19" s="81">
        <v>14</v>
      </c>
      <c r="C19" s="155"/>
      <c r="D19" s="155"/>
      <c r="E19" s="155"/>
      <c r="F19" s="119"/>
      <c r="G19" s="119"/>
      <c r="H19" s="155"/>
      <c r="I19" s="154"/>
      <c r="J19" s="164">
        <f t="shared" si="0"/>
        <v>0</v>
      </c>
    </row>
    <row r="20" spans="1:10" s="20" customFormat="1" ht="20.100000000000001" customHeight="1" x14ac:dyDescent="0.25">
      <c r="A20" s="7" t="s">
        <v>5</v>
      </c>
      <c r="B20" s="81">
        <v>15</v>
      </c>
      <c r="C20" s="155"/>
      <c r="D20" s="155"/>
      <c r="E20" s="155"/>
      <c r="F20" s="119"/>
      <c r="G20" s="119"/>
      <c r="H20" s="155"/>
      <c r="I20" s="154"/>
      <c r="J20" s="164">
        <f t="shared" si="0"/>
        <v>0</v>
      </c>
    </row>
    <row r="21" spans="1:10" s="20" customFormat="1" ht="20.100000000000001" customHeight="1" x14ac:dyDescent="0.25">
      <c r="A21" s="7" t="s">
        <v>16</v>
      </c>
      <c r="B21" s="81">
        <v>16</v>
      </c>
      <c r="C21" s="155"/>
      <c r="D21" s="155"/>
      <c r="E21" s="155"/>
      <c r="F21" s="119"/>
      <c r="G21" s="119"/>
      <c r="H21" s="155"/>
      <c r="I21" s="154"/>
      <c r="J21" s="164">
        <f t="shared" si="0"/>
        <v>0</v>
      </c>
    </row>
    <row r="22" spans="1:10" s="20" customFormat="1" ht="20.100000000000001" customHeight="1" x14ac:dyDescent="0.25">
      <c r="A22" s="7" t="s">
        <v>6</v>
      </c>
      <c r="B22" s="81">
        <v>17</v>
      </c>
      <c r="C22" s="155"/>
      <c r="D22" s="155"/>
      <c r="E22" s="155"/>
      <c r="F22" s="119"/>
      <c r="G22" s="119"/>
      <c r="H22" s="155"/>
      <c r="I22" s="154"/>
      <c r="J22" s="164">
        <f t="shared" si="0"/>
        <v>0</v>
      </c>
    </row>
    <row r="23" spans="1:10" s="20" customFormat="1" ht="20.100000000000001" customHeight="1" x14ac:dyDescent="0.25">
      <c r="A23" s="131" t="s">
        <v>2</v>
      </c>
      <c r="B23" s="158">
        <v>18</v>
      </c>
      <c r="C23" s="135"/>
      <c r="D23" s="135"/>
      <c r="E23" s="135"/>
      <c r="F23" s="119"/>
      <c r="G23" s="119"/>
      <c r="H23" s="135"/>
      <c r="I23" s="136"/>
      <c r="J23" s="140">
        <f t="shared" si="0"/>
        <v>0</v>
      </c>
    </row>
    <row r="24" spans="1:10" s="20" customFormat="1" ht="20.100000000000001" customHeight="1" x14ac:dyDescent="0.25">
      <c r="A24" s="131" t="s">
        <v>2</v>
      </c>
      <c r="B24" s="158">
        <v>19</v>
      </c>
      <c r="C24" s="135"/>
      <c r="D24" s="135"/>
      <c r="E24" s="135"/>
      <c r="F24" s="119"/>
      <c r="G24" s="119"/>
      <c r="H24" s="135"/>
      <c r="I24" s="136"/>
      <c r="J24" s="140">
        <f t="shared" si="0"/>
        <v>0</v>
      </c>
    </row>
    <row r="25" spans="1:10" s="20" customFormat="1" ht="20.100000000000001" customHeight="1" x14ac:dyDescent="0.25">
      <c r="A25" s="7" t="s">
        <v>3</v>
      </c>
      <c r="B25" s="81">
        <v>20</v>
      </c>
      <c r="C25" s="155"/>
      <c r="D25" s="155"/>
      <c r="E25" s="155"/>
      <c r="F25" s="119"/>
      <c r="G25" s="119"/>
      <c r="H25" s="155"/>
      <c r="I25" s="154"/>
      <c r="J25" s="164">
        <f t="shared" si="0"/>
        <v>0</v>
      </c>
    </row>
    <row r="26" spans="1:10" s="20" customFormat="1" ht="20.100000000000001" customHeight="1" x14ac:dyDescent="0.25">
      <c r="A26" s="7" t="s">
        <v>4</v>
      </c>
      <c r="B26" s="81">
        <v>21</v>
      </c>
      <c r="C26" s="155"/>
      <c r="D26" s="155"/>
      <c r="E26" s="155"/>
      <c r="F26" s="119"/>
      <c r="G26" s="119"/>
      <c r="H26" s="155"/>
      <c r="I26" s="154"/>
      <c r="J26" s="164">
        <f t="shared" si="0"/>
        <v>0</v>
      </c>
    </row>
    <row r="27" spans="1:10" s="20" customFormat="1" ht="20.100000000000001" customHeight="1" x14ac:dyDescent="0.25">
      <c r="A27" s="7" t="s">
        <v>5</v>
      </c>
      <c r="B27" s="81">
        <v>22</v>
      </c>
      <c r="C27" s="155"/>
      <c r="D27" s="155"/>
      <c r="E27" s="155"/>
      <c r="F27" s="119"/>
      <c r="G27" s="119"/>
      <c r="H27" s="155"/>
      <c r="I27" s="154"/>
      <c r="J27" s="164">
        <f t="shared" si="0"/>
        <v>0</v>
      </c>
    </row>
    <row r="28" spans="1:10" s="20" customFormat="1" ht="20.100000000000001" customHeight="1" x14ac:dyDescent="0.25">
      <c r="A28" s="7" t="s">
        <v>16</v>
      </c>
      <c r="B28" s="81">
        <v>23</v>
      </c>
      <c r="C28" s="155"/>
      <c r="D28" s="155"/>
      <c r="E28" s="155"/>
      <c r="F28" s="119"/>
      <c r="G28" s="119"/>
      <c r="H28" s="155"/>
      <c r="I28" s="154"/>
      <c r="J28" s="164">
        <f t="shared" si="0"/>
        <v>0</v>
      </c>
    </row>
    <row r="29" spans="1:10" s="20" customFormat="1" ht="20.100000000000001" customHeight="1" x14ac:dyDescent="0.25">
      <c r="A29" s="7" t="s">
        <v>6</v>
      </c>
      <c r="B29" s="81">
        <v>24</v>
      </c>
      <c r="C29" s="155"/>
      <c r="D29" s="155"/>
      <c r="E29" s="155"/>
      <c r="F29" s="119"/>
      <c r="G29" s="119"/>
      <c r="H29" s="155"/>
      <c r="I29" s="154"/>
      <c r="J29" s="164">
        <f t="shared" si="0"/>
        <v>0</v>
      </c>
    </row>
    <row r="30" spans="1:10" s="20" customFormat="1" ht="20.100000000000001" customHeight="1" x14ac:dyDescent="0.25">
      <c r="A30" s="131" t="s">
        <v>2</v>
      </c>
      <c r="B30" s="158">
        <v>25</v>
      </c>
      <c r="C30" s="135"/>
      <c r="D30" s="135"/>
      <c r="E30" s="135"/>
      <c r="F30" s="119"/>
      <c r="G30" s="119"/>
      <c r="H30" s="135"/>
      <c r="I30" s="136"/>
      <c r="J30" s="140">
        <f t="shared" si="0"/>
        <v>0</v>
      </c>
    </row>
    <row r="31" spans="1:10" s="20" customFormat="1" ht="20.100000000000001" customHeight="1" x14ac:dyDescent="0.25">
      <c r="A31" s="131" t="s">
        <v>2</v>
      </c>
      <c r="B31" s="158">
        <v>26</v>
      </c>
      <c r="C31" s="135"/>
      <c r="D31" s="135"/>
      <c r="E31" s="135"/>
      <c r="F31" s="119"/>
      <c r="G31" s="119"/>
      <c r="H31" s="135"/>
      <c r="I31" s="136"/>
      <c r="J31" s="140">
        <f t="shared" si="0"/>
        <v>0</v>
      </c>
    </row>
    <row r="32" spans="1:10" s="20" customFormat="1" ht="20.100000000000001" customHeight="1" x14ac:dyDescent="0.25">
      <c r="A32" s="7" t="s">
        <v>3</v>
      </c>
      <c r="B32" s="81">
        <v>27</v>
      </c>
      <c r="C32" s="155"/>
      <c r="D32" s="155"/>
      <c r="E32" s="155"/>
      <c r="F32" s="119"/>
      <c r="G32" s="119"/>
      <c r="H32" s="155"/>
      <c r="I32" s="154"/>
      <c r="J32" s="164">
        <f t="shared" si="0"/>
        <v>0</v>
      </c>
    </row>
    <row r="33" spans="1:15" s="20" customFormat="1" ht="20.100000000000001" customHeight="1" x14ac:dyDescent="0.25">
      <c r="A33" s="7" t="s">
        <v>4</v>
      </c>
      <c r="B33" s="81">
        <v>28</v>
      </c>
      <c r="C33" s="155"/>
      <c r="D33" s="155"/>
      <c r="E33" s="155"/>
      <c r="F33" s="119"/>
      <c r="G33" s="119"/>
      <c r="H33" s="155"/>
      <c r="I33" s="154"/>
      <c r="J33" s="164">
        <f t="shared" si="0"/>
        <v>0</v>
      </c>
    </row>
    <row r="34" spans="1:15" s="20" customFormat="1" ht="20.100000000000001" customHeight="1" x14ac:dyDescent="0.25">
      <c r="A34" s="7" t="s">
        <v>5</v>
      </c>
      <c r="B34" s="81">
        <v>29</v>
      </c>
      <c r="C34" s="155"/>
      <c r="D34" s="155"/>
      <c r="E34" s="155"/>
      <c r="F34" s="119"/>
      <c r="G34" s="119"/>
      <c r="H34" s="155"/>
      <c r="I34" s="154"/>
      <c r="J34" s="164">
        <f t="shared" si="0"/>
        <v>0</v>
      </c>
    </row>
    <row r="35" spans="1:15" s="20" customFormat="1" ht="20.100000000000001" customHeight="1" thickBot="1" x14ac:dyDescent="0.3">
      <c r="A35" s="7" t="s">
        <v>16</v>
      </c>
      <c r="B35" s="81">
        <v>30</v>
      </c>
      <c r="C35" s="155"/>
      <c r="D35" s="155"/>
      <c r="E35" s="155"/>
      <c r="F35" s="119"/>
      <c r="G35" s="119"/>
      <c r="H35" s="155"/>
      <c r="I35" s="154"/>
      <c r="J35" s="164">
        <f>SUM(C35:I35)</f>
        <v>0</v>
      </c>
    </row>
    <row r="36" spans="1:15" ht="16.5" thickBot="1" x14ac:dyDescent="0.3">
      <c r="A36" s="202" t="s">
        <v>101</v>
      </c>
      <c r="B36" s="203"/>
      <c r="C36" s="153">
        <f>SUM(C6:C35)</f>
        <v>0</v>
      </c>
      <c r="D36" s="153">
        <f>SUM(D6:D35)</f>
        <v>0</v>
      </c>
      <c r="E36" s="153">
        <f>SUM(E6:E35)</f>
        <v>0</v>
      </c>
      <c r="F36" s="125"/>
      <c r="G36" s="125"/>
      <c r="H36" s="153">
        <f>SUM(H6:H35)</f>
        <v>0</v>
      </c>
      <c r="I36" s="153">
        <f>SUM(I6:I35)</f>
        <v>0</v>
      </c>
      <c r="J36" s="144">
        <f>SUM(J6:J35)</f>
        <v>0</v>
      </c>
    </row>
    <row r="37" spans="1:15" x14ac:dyDescent="0.25">
      <c r="A37" s="2"/>
    </row>
    <row r="38" spans="1:15" x14ac:dyDescent="0.25">
      <c r="A38" s="2"/>
    </row>
    <row r="39" spans="1:15" x14ac:dyDescent="0.25">
      <c r="A39" s="2"/>
    </row>
    <row r="40" spans="1:15" x14ac:dyDescent="0.25">
      <c r="A40" s="2"/>
    </row>
    <row r="41" spans="1:15" x14ac:dyDescent="0.25">
      <c r="A41" s="2"/>
    </row>
    <row r="42" spans="1:15" x14ac:dyDescent="0.25">
      <c r="A42" s="2"/>
    </row>
    <row r="43" spans="1:15" x14ac:dyDescent="0.25">
      <c r="A43" s="2"/>
    </row>
    <row r="44" spans="1:15" x14ac:dyDescent="0.25">
      <c r="A44" s="2"/>
    </row>
    <row r="45" spans="1:15" x14ac:dyDescent="0.25">
      <c r="A45" s="2"/>
    </row>
    <row r="46" spans="1:15" s="73" customFormat="1" x14ac:dyDescent="0.25">
      <c r="A46" s="2"/>
      <c r="H46" s="12"/>
      <c r="I46" s="12"/>
      <c r="J46" s="74"/>
      <c r="K46" s="12"/>
      <c r="L46" s="12"/>
      <c r="M46" s="2"/>
      <c r="N46" s="12"/>
      <c r="O46" s="12"/>
    </row>
    <row r="47" spans="1:15" s="73" customFormat="1" x14ac:dyDescent="0.25">
      <c r="A47" s="2"/>
      <c r="H47" s="12"/>
      <c r="I47" s="12"/>
      <c r="J47" s="74"/>
      <c r="K47" s="12"/>
      <c r="L47" s="12"/>
      <c r="M47" s="2"/>
      <c r="N47" s="12"/>
      <c r="O47" s="12"/>
    </row>
    <row r="48" spans="1:15" s="73" customFormat="1" x14ac:dyDescent="0.25">
      <c r="A48" s="2"/>
      <c r="H48" s="12"/>
      <c r="I48" s="12"/>
      <c r="J48" s="74"/>
      <c r="K48" s="12"/>
      <c r="L48" s="12"/>
      <c r="M48" s="2"/>
      <c r="N48" s="12"/>
      <c r="O48" s="12"/>
    </row>
    <row r="49" spans="1:15" s="73" customFormat="1" x14ac:dyDescent="0.25">
      <c r="A49" s="2"/>
      <c r="H49" s="12"/>
      <c r="I49" s="12"/>
      <c r="J49" s="74"/>
      <c r="K49" s="12"/>
      <c r="L49" s="12"/>
      <c r="M49" s="2"/>
      <c r="N49" s="12"/>
      <c r="O49" s="12"/>
    </row>
    <row r="63" spans="1:15" x14ac:dyDescent="0.25">
      <c r="C63" s="9">
        <v>24</v>
      </c>
      <c r="D63" s="9"/>
      <c r="E63" s="9"/>
      <c r="F63" s="9"/>
      <c r="G63" s="9"/>
    </row>
    <row r="65" spans="1:15" x14ac:dyDescent="0.25">
      <c r="A65" s="42"/>
    </row>
    <row r="66" spans="1:15" s="73" customFormat="1" x14ac:dyDescent="0.25">
      <c r="A66" s="43">
        <v>0</v>
      </c>
      <c r="C66" s="73">
        <v>0.01</v>
      </c>
      <c r="H66" s="12"/>
      <c r="I66" s="12"/>
      <c r="J66" s="74"/>
      <c r="K66" s="12"/>
      <c r="L66" s="12"/>
      <c r="M66" s="2"/>
      <c r="N66" s="12"/>
      <c r="O66" s="12"/>
    </row>
    <row r="67" spans="1:15" s="73" customFormat="1" x14ac:dyDescent="0.25">
      <c r="A67" s="43">
        <v>0.25</v>
      </c>
      <c r="C67" s="73">
        <v>0.02</v>
      </c>
      <c r="H67" s="12"/>
      <c r="I67" s="12"/>
      <c r="J67" s="74"/>
      <c r="K67" s="12"/>
      <c r="L67" s="12"/>
      <c r="M67" s="2"/>
      <c r="N67" s="12"/>
      <c r="O67" s="12"/>
    </row>
    <row r="68" spans="1:15" s="73" customFormat="1" x14ac:dyDescent="0.25">
      <c r="A68" s="43">
        <v>0.5</v>
      </c>
      <c r="C68" s="73">
        <v>0.03</v>
      </c>
      <c r="H68" s="12"/>
      <c r="I68" s="12"/>
      <c r="J68" s="74"/>
      <c r="K68" s="12"/>
      <c r="L68" s="12"/>
      <c r="M68" s="2"/>
      <c r="N68" s="12"/>
      <c r="O68" s="12"/>
    </row>
    <row r="69" spans="1:15" s="73" customFormat="1" x14ac:dyDescent="0.25">
      <c r="A69" s="43">
        <v>0.75</v>
      </c>
      <c r="C69" s="73">
        <v>0.04</v>
      </c>
      <c r="H69" s="12"/>
      <c r="I69" s="12"/>
      <c r="J69" s="74"/>
      <c r="K69" s="12"/>
      <c r="L69" s="12"/>
      <c r="M69" s="2"/>
      <c r="N69" s="12"/>
      <c r="O69" s="12"/>
    </row>
    <row r="70" spans="1:15" s="73" customFormat="1" x14ac:dyDescent="0.25">
      <c r="A70" s="43">
        <v>1</v>
      </c>
      <c r="C70" s="73">
        <v>0.05</v>
      </c>
      <c r="H70" s="12"/>
      <c r="I70" s="12"/>
      <c r="J70" s="74"/>
      <c r="K70" s="12"/>
      <c r="L70" s="12"/>
      <c r="M70" s="2"/>
      <c r="N70" s="12"/>
      <c r="O70" s="12"/>
    </row>
    <row r="71" spans="1:15" s="73" customFormat="1" x14ac:dyDescent="0.25">
      <c r="A71" s="43">
        <v>1.25</v>
      </c>
      <c r="C71" s="73">
        <v>0.06</v>
      </c>
      <c r="H71" s="12"/>
      <c r="I71" s="12"/>
      <c r="J71" s="74"/>
      <c r="K71" s="12"/>
      <c r="L71" s="12"/>
      <c r="M71" s="2"/>
      <c r="N71" s="12"/>
      <c r="O71" s="12"/>
    </row>
    <row r="72" spans="1:15" s="73" customFormat="1" x14ac:dyDescent="0.25">
      <c r="A72" s="43">
        <v>1.5</v>
      </c>
      <c r="C72" s="73">
        <v>7.0000000000000007E-2</v>
      </c>
      <c r="H72" s="12"/>
      <c r="I72" s="12"/>
      <c r="J72" s="74"/>
      <c r="K72" s="12"/>
      <c r="L72" s="12"/>
      <c r="M72" s="2"/>
      <c r="N72" s="12"/>
      <c r="O72" s="12"/>
    </row>
    <row r="73" spans="1:15" s="73" customFormat="1" x14ac:dyDescent="0.25">
      <c r="A73" s="43">
        <v>1.75</v>
      </c>
      <c r="C73" s="73">
        <v>0.08</v>
      </c>
      <c r="H73" s="12"/>
      <c r="I73" s="12"/>
      <c r="J73" s="74"/>
      <c r="K73" s="12"/>
      <c r="L73" s="12"/>
      <c r="M73" s="2"/>
      <c r="N73" s="12"/>
      <c r="O73" s="12"/>
    </row>
    <row r="74" spans="1:15" s="73" customFormat="1" x14ac:dyDescent="0.25">
      <c r="A74" s="43">
        <v>2</v>
      </c>
      <c r="C74" s="73">
        <v>0.09</v>
      </c>
      <c r="H74" s="12"/>
      <c r="I74" s="12"/>
      <c r="J74" s="74"/>
      <c r="K74" s="12"/>
      <c r="L74" s="12"/>
      <c r="M74" s="2"/>
      <c r="N74" s="12"/>
      <c r="O74" s="12"/>
    </row>
    <row r="75" spans="1:15" s="73" customFormat="1" x14ac:dyDescent="0.25">
      <c r="A75" s="43">
        <v>2.25</v>
      </c>
      <c r="C75" s="73">
        <v>0.1</v>
      </c>
      <c r="H75" s="12"/>
      <c r="I75" s="12"/>
      <c r="J75" s="74"/>
      <c r="K75" s="12"/>
      <c r="L75" s="12"/>
      <c r="M75" s="2"/>
      <c r="N75" s="12"/>
      <c r="O75" s="12"/>
    </row>
    <row r="76" spans="1:15" s="73" customFormat="1" x14ac:dyDescent="0.25">
      <c r="A76" s="43">
        <v>2.5</v>
      </c>
      <c r="C76" s="73">
        <v>0.11</v>
      </c>
      <c r="H76" s="12"/>
      <c r="I76" s="12"/>
      <c r="J76" s="74"/>
      <c r="K76" s="12"/>
      <c r="L76" s="12"/>
      <c r="M76" s="2"/>
      <c r="N76" s="12"/>
      <c r="O76" s="12"/>
    </row>
    <row r="77" spans="1:15" s="73" customFormat="1" x14ac:dyDescent="0.25">
      <c r="A77" s="43">
        <v>2.75</v>
      </c>
      <c r="C77" s="73">
        <v>0.12</v>
      </c>
      <c r="H77" s="12"/>
      <c r="I77" s="12"/>
      <c r="J77" s="74"/>
      <c r="K77" s="12"/>
      <c r="L77" s="12"/>
      <c r="M77" s="2"/>
      <c r="N77" s="12"/>
      <c r="O77" s="12"/>
    </row>
    <row r="78" spans="1:15" s="73" customFormat="1" x14ac:dyDescent="0.25">
      <c r="A78" s="43">
        <v>3</v>
      </c>
      <c r="C78" s="73">
        <v>0.13</v>
      </c>
      <c r="H78" s="12"/>
      <c r="I78" s="12"/>
      <c r="J78" s="74"/>
      <c r="K78" s="12"/>
      <c r="L78" s="12"/>
      <c r="M78" s="2"/>
      <c r="N78" s="12"/>
      <c r="O78" s="12"/>
    </row>
    <row r="79" spans="1:15" s="73" customFormat="1" x14ac:dyDescent="0.25">
      <c r="A79" s="43">
        <v>3.25</v>
      </c>
      <c r="C79" s="73">
        <v>0.14000000000000001</v>
      </c>
      <c r="H79" s="12"/>
      <c r="I79" s="12"/>
      <c r="J79" s="74"/>
      <c r="K79" s="12"/>
      <c r="L79" s="12"/>
      <c r="M79" s="2"/>
      <c r="N79" s="12"/>
      <c r="O79" s="12"/>
    </row>
    <row r="80" spans="1:15" s="73" customFormat="1" x14ac:dyDescent="0.25">
      <c r="A80" s="43">
        <v>3.5</v>
      </c>
      <c r="C80" s="73">
        <v>0.15</v>
      </c>
      <c r="H80" s="12"/>
      <c r="I80" s="12"/>
      <c r="J80" s="74"/>
      <c r="K80" s="12"/>
      <c r="L80" s="12"/>
      <c r="M80" s="2"/>
      <c r="N80" s="12"/>
      <c r="O80" s="12"/>
    </row>
    <row r="81" spans="1:15" s="73" customFormat="1" x14ac:dyDescent="0.25">
      <c r="A81" s="43">
        <v>3.75</v>
      </c>
      <c r="C81" s="73">
        <v>0.16</v>
      </c>
      <c r="H81" s="12"/>
      <c r="I81" s="12"/>
      <c r="J81" s="74"/>
      <c r="K81" s="12"/>
      <c r="L81" s="12"/>
      <c r="M81" s="2"/>
      <c r="N81" s="12"/>
      <c r="O81" s="12"/>
    </row>
    <row r="82" spans="1:15" s="73" customFormat="1" x14ac:dyDescent="0.25">
      <c r="A82" s="43">
        <v>4</v>
      </c>
      <c r="C82" s="73">
        <v>0.17</v>
      </c>
      <c r="H82" s="12"/>
      <c r="I82" s="12"/>
      <c r="J82" s="74"/>
      <c r="K82" s="12"/>
      <c r="L82" s="12"/>
      <c r="M82" s="2"/>
      <c r="N82" s="12"/>
      <c r="O82" s="12"/>
    </row>
    <row r="83" spans="1:15" s="73" customFormat="1" x14ac:dyDescent="0.25">
      <c r="A83" s="43">
        <v>4.25</v>
      </c>
      <c r="C83" s="73">
        <v>0.18</v>
      </c>
      <c r="H83" s="12"/>
      <c r="I83" s="12"/>
      <c r="J83" s="74"/>
      <c r="K83" s="12"/>
      <c r="L83" s="12"/>
      <c r="M83" s="2"/>
      <c r="N83" s="12"/>
      <c r="O83" s="12"/>
    </row>
    <row r="84" spans="1:15" s="73" customFormat="1" x14ac:dyDescent="0.25">
      <c r="A84" s="43">
        <v>4.5</v>
      </c>
      <c r="C84" s="73">
        <v>0.19</v>
      </c>
      <c r="H84" s="12"/>
      <c r="I84" s="12"/>
      <c r="J84" s="74"/>
      <c r="K84" s="12"/>
      <c r="L84" s="12"/>
      <c r="M84" s="2"/>
      <c r="N84" s="12"/>
      <c r="O84" s="12"/>
    </row>
    <row r="85" spans="1:15" s="73" customFormat="1" x14ac:dyDescent="0.25">
      <c r="A85" s="43">
        <v>4.75</v>
      </c>
      <c r="C85" s="73">
        <v>0.2</v>
      </c>
      <c r="H85" s="12"/>
      <c r="I85" s="12"/>
      <c r="J85" s="74"/>
      <c r="K85" s="12"/>
      <c r="L85" s="12"/>
      <c r="M85" s="2"/>
      <c r="N85" s="12"/>
      <c r="O85" s="12"/>
    </row>
    <row r="86" spans="1:15" s="73" customFormat="1" x14ac:dyDescent="0.25">
      <c r="A86" s="43">
        <v>5</v>
      </c>
      <c r="C86" s="73">
        <v>0.21</v>
      </c>
      <c r="H86" s="12"/>
      <c r="I86" s="12"/>
      <c r="J86" s="74"/>
      <c r="K86" s="12"/>
      <c r="L86" s="12"/>
      <c r="M86" s="2"/>
      <c r="N86" s="12"/>
      <c r="O86" s="12"/>
    </row>
    <row r="87" spans="1:15" s="73" customFormat="1" x14ac:dyDescent="0.25">
      <c r="A87" s="43">
        <v>5.25</v>
      </c>
      <c r="C87" s="73">
        <v>0.22</v>
      </c>
      <c r="H87" s="12"/>
      <c r="I87" s="12"/>
      <c r="J87" s="74"/>
      <c r="K87" s="12"/>
      <c r="L87" s="12"/>
      <c r="M87" s="2"/>
      <c r="N87" s="12"/>
      <c r="O87" s="12"/>
    </row>
    <row r="88" spans="1:15" s="73" customFormat="1" x14ac:dyDescent="0.25">
      <c r="A88" s="43">
        <v>5.5</v>
      </c>
      <c r="C88" s="73">
        <v>0.23</v>
      </c>
      <c r="H88" s="12"/>
      <c r="I88" s="12"/>
      <c r="J88" s="74"/>
      <c r="K88" s="12"/>
      <c r="L88" s="12"/>
      <c r="M88" s="2"/>
      <c r="N88" s="12"/>
      <c r="O88" s="12"/>
    </row>
    <row r="89" spans="1:15" s="73" customFormat="1" x14ac:dyDescent="0.25">
      <c r="A89" s="43">
        <v>5.75</v>
      </c>
      <c r="C89" s="73">
        <v>0.24</v>
      </c>
      <c r="H89" s="12"/>
      <c r="I89" s="12"/>
      <c r="J89" s="74"/>
      <c r="K89" s="12"/>
      <c r="L89" s="12"/>
      <c r="M89" s="2"/>
      <c r="N89" s="12"/>
      <c r="O89" s="12"/>
    </row>
    <row r="90" spans="1:15" s="73" customFormat="1" x14ac:dyDescent="0.25">
      <c r="A90" s="43">
        <v>6</v>
      </c>
      <c r="C90" s="73">
        <v>0.25</v>
      </c>
      <c r="H90" s="12"/>
      <c r="I90" s="12"/>
      <c r="J90" s="74"/>
      <c r="K90" s="12"/>
      <c r="L90" s="12"/>
      <c r="M90" s="2"/>
      <c r="N90" s="12"/>
      <c r="O90" s="12"/>
    </row>
    <row r="91" spans="1:15" s="73" customFormat="1" x14ac:dyDescent="0.25">
      <c r="A91" s="43">
        <v>6.25</v>
      </c>
      <c r="C91" s="73">
        <v>0.26</v>
      </c>
      <c r="H91" s="12"/>
      <c r="I91" s="12"/>
      <c r="J91" s="74"/>
      <c r="K91" s="12"/>
      <c r="L91" s="12"/>
      <c r="M91" s="2"/>
      <c r="N91" s="12"/>
      <c r="O91" s="12"/>
    </row>
    <row r="92" spans="1:15" s="73" customFormat="1" x14ac:dyDescent="0.25">
      <c r="A92" s="43">
        <v>6.5</v>
      </c>
      <c r="C92" s="73">
        <v>0.27</v>
      </c>
      <c r="H92" s="12"/>
      <c r="I92" s="12"/>
      <c r="J92" s="74"/>
      <c r="K92" s="12"/>
      <c r="L92" s="12"/>
      <c r="M92" s="2"/>
      <c r="N92" s="12"/>
      <c r="O92" s="12"/>
    </row>
    <row r="93" spans="1:15" s="73" customFormat="1" x14ac:dyDescent="0.25">
      <c r="A93" s="43">
        <v>6.75</v>
      </c>
      <c r="C93" s="73">
        <v>0.28000000000000003</v>
      </c>
      <c r="H93" s="12"/>
      <c r="I93" s="12"/>
      <c r="J93" s="74"/>
      <c r="K93" s="12"/>
      <c r="L93" s="12"/>
      <c r="M93" s="2"/>
      <c r="N93" s="12"/>
      <c r="O93" s="12"/>
    </row>
    <row r="94" spans="1:15" s="73" customFormat="1" x14ac:dyDescent="0.25">
      <c r="A94" s="43">
        <v>7</v>
      </c>
      <c r="C94" s="73">
        <v>0.28999999999999998</v>
      </c>
      <c r="H94" s="12"/>
      <c r="I94" s="12"/>
      <c r="J94" s="74"/>
      <c r="K94" s="12"/>
      <c r="L94" s="12"/>
      <c r="M94" s="2"/>
      <c r="N94" s="12"/>
      <c r="O94" s="12"/>
    </row>
    <row r="95" spans="1:15" s="73" customFormat="1" x14ac:dyDescent="0.25">
      <c r="A95" s="43">
        <v>7.25</v>
      </c>
      <c r="C95" s="73">
        <v>0.3</v>
      </c>
      <c r="H95" s="12"/>
      <c r="I95" s="12"/>
      <c r="J95" s="74"/>
      <c r="K95" s="12"/>
      <c r="L95" s="12"/>
      <c r="M95" s="2"/>
      <c r="N95" s="12"/>
      <c r="O95" s="12"/>
    </row>
    <row r="96" spans="1:15" s="73" customFormat="1" x14ac:dyDescent="0.25">
      <c r="A96" s="43">
        <v>7.5</v>
      </c>
      <c r="C96" s="73">
        <v>0.31</v>
      </c>
      <c r="H96" s="12"/>
      <c r="I96" s="12"/>
      <c r="J96" s="74"/>
      <c r="K96" s="12"/>
      <c r="L96" s="12"/>
      <c r="M96" s="2"/>
      <c r="N96" s="12"/>
      <c r="O96" s="12"/>
    </row>
    <row r="97" spans="1:15" s="73" customFormat="1" x14ac:dyDescent="0.25">
      <c r="A97" s="43">
        <v>7.75</v>
      </c>
      <c r="C97" s="73">
        <v>0.32</v>
      </c>
      <c r="H97" s="12"/>
      <c r="I97" s="12"/>
      <c r="J97" s="74"/>
      <c r="K97" s="12"/>
      <c r="L97" s="12"/>
      <c r="M97" s="2"/>
      <c r="N97" s="12"/>
      <c r="O97" s="12"/>
    </row>
    <row r="98" spans="1:15" s="73" customFormat="1" x14ac:dyDescent="0.25">
      <c r="A98" s="43">
        <v>8</v>
      </c>
      <c r="C98" s="73">
        <v>0.33</v>
      </c>
      <c r="H98" s="12"/>
      <c r="I98" s="12"/>
      <c r="J98" s="74"/>
      <c r="K98" s="12"/>
      <c r="L98" s="12"/>
      <c r="M98" s="2"/>
      <c r="N98" s="12"/>
      <c r="O98" s="12"/>
    </row>
    <row r="99" spans="1:15" s="73" customFormat="1" x14ac:dyDescent="0.25">
      <c r="A99" s="43">
        <v>8.25</v>
      </c>
      <c r="C99" s="73">
        <v>0.34</v>
      </c>
      <c r="H99" s="12"/>
      <c r="I99" s="12"/>
      <c r="J99" s="74"/>
      <c r="K99" s="12"/>
      <c r="L99" s="12"/>
      <c r="M99" s="2"/>
      <c r="N99" s="12"/>
      <c r="O99" s="12"/>
    </row>
    <row r="100" spans="1:15" s="73" customFormat="1" x14ac:dyDescent="0.25">
      <c r="A100" s="43">
        <v>8.5</v>
      </c>
      <c r="C100" s="73">
        <v>0.35</v>
      </c>
      <c r="H100" s="12"/>
      <c r="I100" s="12"/>
      <c r="J100" s="74"/>
      <c r="K100" s="12"/>
      <c r="L100" s="12"/>
      <c r="M100" s="2"/>
      <c r="N100" s="12"/>
      <c r="O100" s="12"/>
    </row>
    <row r="101" spans="1:15" s="73" customFormat="1" x14ac:dyDescent="0.25">
      <c r="A101" s="43">
        <v>8.75</v>
      </c>
      <c r="C101" s="73">
        <v>0.36</v>
      </c>
      <c r="H101" s="12"/>
      <c r="I101" s="12"/>
      <c r="J101" s="74"/>
      <c r="K101" s="12"/>
      <c r="L101" s="12"/>
      <c r="M101" s="2"/>
      <c r="N101" s="12"/>
      <c r="O101" s="12"/>
    </row>
    <row r="102" spans="1:15" s="73" customFormat="1" x14ac:dyDescent="0.25">
      <c r="A102" s="43">
        <v>9</v>
      </c>
      <c r="C102" s="73">
        <v>0.37</v>
      </c>
      <c r="H102" s="12"/>
      <c r="I102" s="12"/>
      <c r="J102" s="74"/>
      <c r="K102" s="12"/>
      <c r="L102" s="12"/>
      <c r="M102" s="2"/>
      <c r="N102" s="12"/>
      <c r="O102" s="12"/>
    </row>
    <row r="103" spans="1:15" s="73" customFormat="1" x14ac:dyDescent="0.25">
      <c r="A103" s="43">
        <v>9.25</v>
      </c>
      <c r="C103" s="73">
        <v>0.38</v>
      </c>
      <c r="H103" s="12"/>
      <c r="I103" s="12"/>
      <c r="J103" s="74"/>
      <c r="K103" s="12"/>
      <c r="L103" s="12"/>
      <c r="M103" s="2"/>
      <c r="N103" s="12"/>
      <c r="O103" s="12"/>
    </row>
    <row r="104" spans="1:15" s="73" customFormat="1" x14ac:dyDescent="0.25">
      <c r="A104" s="43">
        <v>9.5</v>
      </c>
      <c r="C104" s="73">
        <v>0.39</v>
      </c>
      <c r="H104" s="12"/>
      <c r="I104" s="12"/>
      <c r="J104" s="74"/>
      <c r="K104" s="12"/>
      <c r="L104" s="12"/>
      <c r="M104" s="2"/>
      <c r="N104" s="12"/>
      <c r="O104" s="12"/>
    </row>
    <row r="105" spans="1:15" s="73" customFormat="1" x14ac:dyDescent="0.25">
      <c r="A105" s="43">
        <v>9.75</v>
      </c>
      <c r="C105" s="73">
        <v>0.4</v>
      </c>
      <c r="H105" s="12"/>
      <c r="I105" s="12"/>
      <c r="J105" s="74"/>
      <c r="K105" s="12"/>
      <c r="L105" s="12"/>
      <c r="M105" s="2"/>
      <c r="N105" s="12"/>
      <c r="O105" s="12"/>
    </row>
    <row r="106" spans="1:15" s="73" customFormat="1" x14ac:dyDescent="0.25">
      <c r="A106" s="43">
        <v>10</v>
      </c>
      <c r="C106" s="73">
        <v>0.41</v>
      </c>
      <c r="H106" s="12"/>
      <c r="I106" s="12"/>
      <c r="J106" s="74"/>
      <c r="K106" s="12"/>
      <c r="L106" s="12"/>
      <c r="M106" s="2"/>
      <c r="N106" s="12"/>
      <c r="O106" s="12"/>
    </row>
    <row r="107" spans="1:15" s="73" customFormat="1" x14ac:dyDescent="0.25">
      <c r="A107" s="43">
        <v>10.25</v>
      </c>
      <c r="C107" s="73">
        <v>0.42</v>
      </c>
      <c r="H107" s="12"/>
      <c r="I107" s="12"/>
      <c r="J107" s="74"/>
      <c r="K107" s="12"/>
      <c r="L107" s="12"/>
      <c r="M107" s="2"/>
      <c r="N107" s="12"/>
      <c r="O107" s="12"/>
    </row>
    <row r="108" spans="1:15" s="73" customFormat="1" x14ac:dyDescent="0.25">
      <c r="A108" s="43">
        <v>10.5</v>
      </c>
      <c r="C108" s="73">
        <v>0.43</v>
      </c>
      <c r="H108" s="12"/>
      <c r="I108" s="12"/>
      <c r="J108" s="74"/>
      <c r="K108" s="12"/>
      <c r="L108" s="12"/>
      <c r="M108" s="2"/>
      <c r="N108" s="12"/>
      <c r="O108" s="12"/>
    </row>
    <row r="109" spans="1:15" s="73" customFormat="1" x14ac:dyDescent="0.25">
      <c r="A109" s="43">
        <v>10.75</v>
      </c>
      <c r="C109" s="73">
        <v>0.44</v>
      </c>
      <c r="H109" s="12"/>
      <c r="I109" s="12"/>
      <c r="J109" s="74"/>
      <c r="K109" s="12"/>
      <c r="L109" s="12"/>
      <c r="M109" s="2"/>
      <c r="N109" s="12"/>
      <c r="O109" s="12"/>
    </row>
    <row r="110" spans="1:15" s="73" customFormat="1" x14ac:dyDescent="0.25">
      <c r="A110" s="43">
        <v>11</v>
      </c>
      <c r="C110" s="73">
        <v>0.45</v>
      </c>
      <c r="H110" s="12"/>
      <c r="I110" s="12"/>
      <c r="J110" s="74"/>
      <c r="K110" s="12"/>
      <c r="L110" s="12"/>
      <c r="M110" s="2"/>
      <c r="N110" s="12"/>
      <c r="O110" s="12"/>
    </row>
    <row r="111" spans="1:15" s="73" customFormat="1" x14ac:dyDescent="0.25">
      <c r="A111" s="43">
        <v>11.25</v>
      </c>
      <c r="C111" s="73">
        <v>0.46</v>
      </c>
      <c r="H111" s="12"/>
      <c r="I111" s="12"/>
      <c r="J111" s="74"/>
      <c r="K111" s="12"/>
      <c r="L111" s="12"/>
      <c r="M111" s="2"/>
      <c r="N111" s="12"/>
      <c r="O111" s="12"/>
    </row>
    <row r="112" spans="1:15" s="73" customFormat="1" x14ac:dyDescent="0.25">
      <c r="A112" s="43">
        <v>11.5</v>
      </c>
      <c r="C112" s="73">
        <v>0.47</v>
      </c>
      <c r="H112" s="12"/>
      <c r="I112" s="12"/>
      <c r="J112" s="74"/>
      <c r="K112" s="12"/>
      <c r="L112" s="12"/>
      <c r="M112" s="2"/>
      <c r="N112" s="12"/>
      <c r="O112" s="12"/>
    </row>
    <row r="113" spans="1:15" s="73" customFormat="1" x14ac:dyDescent="0.25">
      <c r="A113" s="43">
        <v>11.75</v>
      </c>
      <c r="C113" s="73">
        <v>0.48</v>
      </c>
      <c r="H113" s="12"/>
      <c r="I113" s="12"/>
      <c r="J113" s="74"/>
      <c r="K113" s="12"/>
      <c r="L113" s="12"/>
      <c r="M113" s="2"/>
      <c r="N113" s="12"/>
      <c r="O113" s="12"/>
    </row>
    <row r="114" spans="1:15" s="73" customFormat="1" x14ac:dyDescent="0.25">
      <c r="A114" s="43">
        <v>12</v>
      </c>
      <c r="C114" s="73">
        <v>0.49</v>
      </c>
      <c r="H114" s="12"/>
      <c r="I114" s="12"/>
      <c r="J114" s="74"/>
      <c r="K114" s="12"/>
      <c r="L114" s="12"/>
      <c r="M114" s="2"/>
      <c r="N114" s="12"/>
      <c r="O114" s="12"/>
    </row>
    <row r="115" spans="1:15" s="73" customFormat="1" x14ac:dyDescent="0.25">
      <c r="A115" s="43">
        <v>12.25</v>
      </c>
      <c r="C115" s="73">
        <v>0.5</v>
      </c>
      <c r="H115" s="12"/>
      <c r="I115" s="12"/>
      <c r="J115" s="74"/>
      <c r="K115" s="12"/>
      <c r="L115" s="12"/>
      <c r="M115" s="2"/>
      <c r="N115" s="12"/>
      <c r="O115" s="12"/>
    </row>
    <row r="116" spans="1:15" s="73" customFormat="1" x14ac:dyDescent="0.25">
      <c r="A116" s="43">
        <v>12.5</v>
      </c>
      <c r="C116" s="73">
        <v>0.51</v>
      </c>
      <c r="H116" s="12"/>
      <c r="I116" s="12"/>
      <c r="J116" s="74"/>
      <c r="K116" s="12"/>
      <c r="L116" s="12"/>
      <c r="M116" s="2"/>
      <c r="N116" s="12"/>
      <c r="O116" s="12"/>
    </row>
    <row r="117" spans="1:15" s="73" customFormat="1" x14ac:dyDescent="0.25">
      <c r="A117" s="43">
        <v>12.75</v>
      </c>
      <c r="C117" s="73">
        <v>0.52</v>
      </c>
      <c r="H117" s="12"/>
      <c r="I117" s="12"/>
      <c r="J117" s="74"/>
      <c r="K117" s="12"/>
      <c r="L117" s="12"/>
      <c r="M117" s="2"/>
      <c r="N117" s="12"/>
      <c r="O117" s="12"/>
    </row>
    <row r="118" spans="1:15" s="73" customFormat="1" x14ac:dyDescent="0.25">
      <c r="A118" s="43">
        <v>13</v>
      </c>
      <c r="C118" s="73">
        <v>0.53</v>
      </c>
      <c r="H118" s="12"/>
      <c r="I118" s="12"/>
      <c r="J118" s="74"/>
      <c r="K118" s="12"/>
      <c r="L118" s="12"/>
      <c r="M118" s="2"/>
      <c r="N118" s="12"/>
      <c r="O118" s="12"/>
    </row>
    <row r="119" spans="1:15" s="73" customFormat="1" x14ac:dyDescent="0.25">
      <c r="A119" s="43">
        <v>13.25</v>
      </c>
      <c r="C119" s="73">
        <v>0.54</v>
      </c>
      <c r="H119" s="12"/>
      <c r="I119" s="12"/>
      <c r="J119" s="74"/>
      <c r="K119" s="12"/>
      <c r="L119" s="12"/>
      <c r="M119" s="2"/>
      <c r="N119" s="12"/>
      <c r="O119" s="12"/>
    </row>
    <row r="120" spans="1:15" s="73" customFormat="1" x14ac:dyDescent="0.25">
      <c r="A120" s="43">
        <v>13.5</v>
      </c>
      <c r="C120" s="73">
        <v>0.55000000000000004</v>
      </c>
      <c r="H120" s="12"/>
      <c r="I120" s="12"/>
      <c r="J120" s="74"/>
      <c r="K120" s="12"/>
      <c r="L120" s="12"/>
      <c r="M120" s="2"/>
      <c r="N120" s="12"/>
      <c r="O120" s="12"/>
    </row>
    <row r="121" spans="1:15" s="73" customFormat="1" x14ac:dyDescent="0.25">
      <c r="A121" s="43">
        <v>13.75</v>
      </c>
      <c r="C121" s="73">
        <v>0.56000000000000005</v>
      </c>
      <c r="H121" s="12"/>
      <c r="I121" s="12"/>
      <c r="J121" s="74"/>
      <c r="K121" s="12"/>
      <c r="L121" s="12"/>
      <c r="M121" s="2"/>
      <c r="N121" s="12"/>
      <c r="O121" s="12"/>
    </row>
    <row r="122" spans="1:15" s="73" customFormat="1" x14ac:dyDescent="0.25">
      <c r="A122" s="43">
        <v>14</v>
      </c>
      <c r="C122" s="73">
        <v>0.56999999999999995</v>
      </c>
      <c r="H122" s="12"/>
      <c r="I122" s="12"/>
      <c r="J122" s="74"/>
      <c r="K122" s="12"/>
      <c r="L122" s="12"/>
      <c r="M122" s="2"/>
      <c r="N122" s="12"/>
      <c r="O122" s="12"/>
    </row>
    <row r="123" spans="1:15" s="73" customFormat="1" x14ac:dyDescent="0.25">
      <c r="A123" s="43">
        <v>14.25</v>
      </c>
      <c r="C123" s="73">
        <v>0.57999999999999996</v>
      </c>
      <c r="H123" s="12"/>
      <c r="I123" s="12"/>
      <c r="J123" s="74"/>
      <c r="K123" s="12"/>
      <c r="L123" s="12"/>
      <c r="M123" s="2"/>
      <c r="N123" s="12"/>
      <c r="O123" s="12"/>
    </row>
    <row r="124" spans="1:15" s="73" customFormat="1" x14ac:dyDescent="0.25">
      <c r="A124" s="43">
        <v>14.5</v>
      </c>
      <c r="C124" s="73">
        <v>0.59</v>
      </c>
      <c r="H124" s="12"/>
      <c r="I124" s="12"/>
      <c r="J124" s="74"/>
      <c r="K124" s="12"/>
      <c r="L124" s="12"/>
      <c r="M124" s="2"/>
      <c r="N124" s="12"/>
      <c r="O124" s="12"/>
    </row>
    <row r="125" spans="1:15" s="73" customFormat="1" x14ac:dyDescent="0.25">
      <c r="A125" s="43">
        <v>14.75</v>
      </c>
      <c r="C125" s="73">
        <v>0.6</v>
      </c>
      <c r="H125" s="12"/>
      <c r="I125" s="12"/>
      <c r="J125" s="74"/>
      <c r="K125" s="12"/>
      <c r="L125" s="12"/>
      <c r="M125" s="2"/>
      <c r="N125" s="12"/>
      <c r="O125" s="12"/>
    </row>
    <row r="126" spans="1:15" s="73" customFormat="1" x14ac:dyDescent="0.25">
      <c r="A126" s="43">
        <v>15</v>
      </c>
      <c r="C126" s="73">
        <v>0.61</v>
      </c>
      <c r="H126" s="12"/>
      <c r="I126" s="12"/>
      <c r="J126" s="74"/>
      <c r="K126" s="12"/>
      <c r="L126" s="12"/>
      <c r="M126" s="2"/>
      <c r="N126" s="12"/>
      <c r="O126" s="12"/>
    </row>
    <row r="127" spans="1:15" s="73" customFormat="1" x14ac:dyDescent="0.25">
      <c r="A127" s="43">
        <v>15.25</v>
      </c>
      <c r="C127" s="73">
        <v>0.62</v>
      </c>
      <c r="H127" s="12"/>
      <c r="I127" s="12"/>
      <c r="J127" s="74"/>
      <c r="K127" s="12"/>
      <c r="L127" s="12"/>
      <c r="M127" s="2"/>
      <c r="N127" s="12"/>
      <c r="O127" s="12"/>
    </row>
    <row r="128" spans="1:15" s="73" customFormat="1" x14ac:dyDescent="0.25">
      <c r="A128" s="43">
        <v>15.5</v>
      </c>
      <c r="C128" s="73">
        <v>0.63</v>
      </c>
      <c r="H128" s="12"/>
      <c r="I128" s="12"/>
      <c r="J128" s="74"/>
      <c r="K128" s="12"/>
      <c r="L128" s="12"/>
      <c r="M128" s="2"/>
      <c r="N128" s="12"/>
      <c r="O128" s="12"/>
    </row>
    <row r="129" spans="1:15" s="73" customFormat="1" x14ac:dyDescent="0.25">
      <c r="A129" s="43">
        <v>15.75</v>
      </c>
      <c r="C129" s="73">
        <v>0.64</v>
      </c>
      <c r="H129" s="12"/>
      <c r="I129" s="12"/>
      <c r="J129" s="74"/>
      <c r="K129" s="12"/>
      <c r="L129" s="12"/>
      <c r="M129" s="2"/>
      <c r="N129" s="12"/>
      <c r="O129" s="12"/>
    </row>
    <row r="130" spans="1:15" s="73" customFormat="1" x14ac:dyDescent="0.25">
      <c r="A130" s="43">
        <v>16</v>
      </c>
      <c r="C130" s="73">
        <v>0.65</v>
      </c>
      <c r="H130" s="12"/>
      <c r="I130" s="12"/>
      <c r="J130" s="74"/>
      <c r="K130" s="12"/>
      <c r="L130" s="12"/>
      <c r="M130" s="2"/>
      <c r="N130" s="12"/>
      <c r="O130" s="12"/>
    </row>
    <row r="131" spans="1:15" s="73" customFormat="1" x14ac:dyDescent="0.25">
      <c r="A131" s="43">
        <v>16.25</v>
      </c>
      <c r="C131" s="73">
        <v>0.66</v>
      </c>
      <c r="H131" s="12"/>
      <c r="I131" s="12"/>
      <c r="J131" s="74"/>
      <c r="K131" s="12"/>
      <c r="L131" s="12"/>
      <c r="M131" s="2"/>
      <c r="N131" s="12"/>
      <c r="O131" s="12"/>
    </row>
    <row r="132" spans="1:15" s="73" customFormat="1" x14ac:dyDescent="0.25">
      <c r="A132" s="43">
        <v>16.5</v>
      </c>
      <c r="C132" s="73">
        <v>0.67</v>
      </c>
      <c r="H132" s="12"/>
      <c r="I132" s="12"/>
      <c r="J132" s="74"/>
      <c r="K132" s="12"/>
      <c r="L132" s="12"/>
      <c r="M132" s="2"/>
      <c r="N132" s="12"/>
      <c r="O132" s="12"/>
    </row>
    <row r="133" spans="1:15" s="73" customFormat="1" x14ac:dyDescent="0.25">
      <c r="A133" s="43">
        <v>16.75</v>
      </c>
      <c r="C133" s="73">
        <v>0.68</v>
      </c>
      <c r="H133" s="12"/>
      <c r="I133" s="12"/>
      <c r="J133" s="74"/>
      <c r="K133" s="12"/>
      <c r="L133" s="12"/>
      <c r="M133" s="2"/>
      <c r="N133" s="12"/>
      <c r="O133" s="12"/>
    </row>
    <row r="134" spans="1:15" s="73" customFormat="1" x14ac:dyDescent="0.25">
      <c r="A134" s="43">
        <v>17</v>
      </c>
      <c r="C134" s="73">
        <v>0.69</v>
      </c>
      <c r="H134" s="12"/>
      <c r="I134" s="12"/>
      <c r="J134" s="74"/>
      <c r="K134" s="12"/>
      <c r="L134" s="12"/>
      <c r="M134" s="2"/>
      <c r="N134" s="12"/>
      <c r="O134" s="12"/>
    </row>
    <row r="135" spans="1:15" s="73" customFormat="1" x14ac:dyDescent="0.25">
      <c r="A135" s="43">
        <v>17.25</v>
      </c>
      <c r="C135" s="73">
        <v>0.7</v>
      </c>
      <c r="H135" s="12"/>
      <c r="I135" s="12"/>
      <c r="J135" s="74"/>
      <c r="K135" s="12"/>
      <c r="L135" s="12"/>
      <c r="M135" s="2"/>
      <c r="N135" s="12"/>
      <c r="O135" s="12"/>
    </row>
    <row r="136" spans="1:15" s="73" customFormat="1" x14ac:dyDescent="0.25">
      <c r="A136" s="43">
        <v>17.5</v>
      </c>
      <c r="C136" s="73">
        <v>0.71</v>
      </c>
      <c r="H136" s="12"/>
      <c r="I136" s="12"/>
      <c r="J136" s="74"/>
      <c r="K136" s="12"/>
      <c r="L136" s="12"/>
      <c r="M136" s="2"/>
      <c r="N136" s="12"/>
      <c r="O136" s="12"/>
    </row>
    <row r="137" spans="1:15" s="73" customFormat="1" x14ac:dyDescent="0.25">
      <c r="A137" s="43">
        <v>17.75</v>
      </c>
      <c r="C137" s="73">
        <v>0.72</v>
      </c>
      <c r="H137" s="12"/>
      <c r="I137" s="12"/>
      <c r="J137" s="74"/>
      <c r="K137" s="12"/>
      <c r="L137" s="12"/>
      <c r="M137" s="2"/>
      <c r="N137" s="12"/>
      <c r="O137" s="12"/>
    </row>
    <row r="138" spans="1:15" s="73" customFormat="1" x14ac:dyDescent="0.25">
      <c r="A138" s="43">
        <v>18</v>
      </c>
      <c r="C138" s="73">
        <v>0.73</v>
      </c>
      <c r="H138" s="12"/>
      <c r="I138" s="12"/>
      <c r="J138" s="74"/>
      <c r="K138" s="12"/>
      <c r="L138" s="12"/>
      <c r="M138" s="2"/>
      <c r="N138" s="12"/>
      <c r="O138" s="12"/>
    </row>
    <row r="139" spans="1:15" s="73" customFormat="1" x14ac:dyDescent="0.25">
      <c r="A139" s="43">
        <v>18.25</v>
      </c>
      <c r="C139" s="73">
        <v>0.74</v>
      </c>
      <c r="H139" s="12"/>
      <c r="I139" s="12"/>
      <c r="J139" s="74"/>
      <c r="K139" s="12"/>
      <c r="L139" s="12"/>
      <c r="M139" s="2"/>
      <c r="N139" s="12"/>
      <c r="O139" s="12"/>
    </row>
    <row r="140" spans="1:15" s="73" customFormat="1" x14ac:dyDescent="0.25">
      <c r="A140" s="43">
        <v>18.5</v>
      </c>
      <c r="C140" s="73">
        <v>0.75</v>
      </c>
      <c r="H140" s="12"/>
      <c r="I140" s="12"/>
      <c r="J140" s="74"/>
      <c r="K140" s="12"/>
      <c r="L140" s="12"/>
      <c r="M140" s="2"/>
      <c r="N140" s="12"/>
      <c r="O140" s="12"/>
    </row>
    <row r="141" spans="1:15" s="73" customFormat="1" x14ac:dyDescent="0.25">
      <c r="A141" s="43">
        <v>18.75</v>
      </c>
      <c r="C141" s="73">
        <v>0.76</v>
      </c>
      <c r="H141" s="12"/>
      <c r="I141" s="12"/>
      <c r="J141" s="74"/>
      <c r="K141" s="12"/>
      <c r="L141" s="12"/>
      <c r="M141" s="2"/>
      <c r="N141" s="12"/>
      <c r="O141" s="12"/>
    </row>
    <row r="142" spans="1:15" s="73" customFormat="1" x14ac:dyDescent="0.25">
      <c r="A142" s="43">
        <v>19</v>
      </c>
      <c r="C142" s="73">
        <v>0.77</v>
      </c>
      <c r="H142" s="12"/>
      <c r="I142" s="12"/>
      <c r="J142" s="74"/>
      <c r="K142" s="12"/>
      <c r="L142" s="12"/>
      <c r="M142" s="2"/>
      <c r="N142" s="12"/>
      <c r="O142" s="12"/>
    </row>
    <row r="143" spans="1:15" s="73" customFormat="1" x14ac:dyDescent="0.25">
      <c r="A143" s="43">
        <v>19.25</v>
      </c>
      <c r="C143" s="73">
        <v>0.78</v>
      </c>
      <c r="H143" s="12"/>
      <c r="I143" s="12"/>
      <c r="J143" s="74"/>
      <c r="K143" s="12"/>
      <c r="L143" s="12"/>
      <c r="M143" s="2"/>
      <c r="N143" s="12"/>
      <c r="O143" s="12"/>
    </row>
    <row r="144" spans="1:15" s="73" customFormat="1" x14ac:dyDescent="0.25">
      <c r="A144" s="43">
        <v>19.5</v>
      </c>
      <c r="C144" s="73">
        <v>0.79</v>
      </c>
      <c r="H144" s="12"/>
      <c r="I144" s="12"/>
      <c r="J144" s="74"/>
      <c r="K144" s="12"/>
      <c r="L144" s="12"/>
      <c r="M144" s="2"/>
      <c r="N144" s="12"/>
      <c r="O144" s="12"/>
    </row>
    <row r="145" spans="1:15" s="73" customFormat="1" x14ac:dyDescent="0.25">
      <c r="A145" s="43">
        <v>19.75</v>
      </c>
      <c r="C145" s="73">
        <v>0.8</v>
      </c>
      <c r="H145" s="12"/>
      <c r="I145" s="12"/>
      <c r="J145" s="74"/>
      <c r="K145" s="12"/>
      <c r="L145" s="12"/>
      <c r="M145" s="2"/>
      <c r="N145" s="12"/>
      <c r="O145" s="12"/>
    </row>
    <row r="146" spans="1:15" s="73" customFormat="1" x14ac:dyDescent="0.25">
      <c r="A146" s="43">
        <v>20</v>
      </c>
      <c r="C146" s="73">
        <v>0.81</v>
      </c>
      <c r="H146" s="12"/>
      <c r="I146" s="12"/>
      <c r="J146" s="74"/>
      <c r="K146" s="12"/>
      <c r="L146" s="12"/>
      <c r="M146" s="2"/>
      <c r="N146" s="12"/>
      <c r="O146" s="12"/>
    </row>
    <row r="147" spans="1:15" s="73" customFormat="1" x14ac:dyDescent="0.25">
      <c r="A147" s="43">
        <v>20.25</v>
      </c>
      <c r="C147" s="73">
        <v>0.82</v>
      </c>
      <c r="H147" s="12"/>
      <c r="I147" s="12"/>
      <c r="J147" s="74"/>
      <c r="K147" s="12"/>
      <c r="L147" s="12"/>
      <c r="M147" s="2"/>
      <c r="N147" s="12"/>
      <c r="O147" s="12"/>
    </row>
    <row r="148" spans="1:15" s="73" customFormat="1" x14ac:dyDescent="0.25">
      <c r="A148" s="43">
        <v>20.5</v>
      </c>
      <c r="C148" s="73">
        <v>0.83</v>
      </c>
      <c r="H148" s="12"/>
      <c r="I148" s="12"/>
      <c r="J148" s="74"/>
      <c r="K148" s="12"/>
      <c r="L148" s="12"/>
      <c r="M148" s="2"/>
      <c r="N148" s="12"/>
      <c r="O148" s="12"/>
    </row>
    <row r="149" spans="1:15" s="73" customFormat="1" x14ac:dyDescent="0.25">
      <c r="A149" s="43">
        <v>20.75</v>
      </c>
      <c r="C149" s="73">
        <v>0.84</v>
      </c>
      <c r="H149" s="12"/>
      <c r="I149" s="12"/>
      <c r="J149" s="74"/>
      <c r="K149" s="12"/>
      <c r="L149" s="12"/>
      <c r="M149" s="2"/>
      <c r="N149" s="12"/>
      <c r="O149" s="12"/>
    </row>
    <row r="150" spans="1:15" s="73" customFormat="1" x14ac:dyDescent="0.25">
      <c r="A150" s="43">
        <v>21</v>
      </c>
      <c r="C150" s="73">
        <v>0.85</v>
      </c>
      <c r="H150" s="12"/>
      <c r="I150" s="12"/>
      <c r="J150" s="74"/>
      <c r="K150" s="12"/>
      <c r="L150" s="12"/>
      <c r="M150" s="2"/>
      <c r="N150" s="12"/>
      <c r="O150" s="12"/>
    </row>
    <row r="151" spans="1:15" s="73" customFormat="1" x14ac:dyDescent="0.25">
      <c r="A151" s="43">
        <v>21.25</v>
      </c>
      <c r="C151" s="73">
        <v>0.86</v>
      </c>
      <c r="H151" s="12"/>
      <c r="I151" s="12"/>
      <c r="J151" s="74"/>
      <c r="K151" s="12"/>
      <c r="L151" s="12"/>
      <c r="M151" s="2"/>
      <c r="N151" s="12"/>
      <c r="O151" s="12"/>
    </row>
    <row r="152" spans="1:15" s="73" customFormat="1" x14ac:dyDescent="0.25">
      <c r="A152" s="43">
        <v>21.5</v>
      </c>
      <c r="C152" s="73">
        <v>0.87</v>
      </c>
      <c r="H152" s="12"/>
      <c r="I152" s="12"/>
      <c r="J152" s="74"/>
      <c r="K152" s="12"/>
      <c r="L152" s="12"/>
      <c r="M152" s="2"/>
      <c r="N152" s="12"/>
      <c r="O152" s="12"/>
    </row>
    <row r="153" spans="1:15" s="73" customFormat="1" x14ac:dyDescent="0.25">
      <c r="A153" s="43">
        <v>21.75</v>
      </c>
      <c r="C153" s="73">
        <v>0.88</v>
      </c>
      <c r="H153" s="12"/>
      <c r="I153" s="12"/>
      <c r="J153" s="74"/>
      <c r="K153" s="12"/>
      <c r="L153" s="12"/>
      <c r="M153" s="2"/>
      <c r="N153" s="12"/>
      <c r="O153" s="12"/>
    </row>
    <row r="154" spans="1:15" s="73" customFormat="1" x14ac:dyDescent="0.25">
      <c r="A154" s="43">
        <v>22</v>
      </c>
      <c r="C154" s="73">
        <v>0.89</v>
      </c>
      <c r="H154" s="12"/>
      <c r="I154" s="12"/>
      <c r="J154" s="74"/>
      <c r="K154" s="12"/>
      <c r="L154" s="12"/>
      <c r="M154" s="2"/>
      <c r="N154" s="12"/>
      <c r="O154" s="12"/>
    </row>
    <row r="155" spans="1:15" s="73" customFormat="1" x14ac:dyDescent="0.25">
      <c r="A155" s="43">
        <v>22.25</v>
      </c>
      <c r="C155" s="73">
        <v>0.9</v>
      </c>
      <c r="H155" s="12"/>
      <c r="I155" s="12"/>
      <c r="J155" s="74"/>
      <c r="K155" s="12"/>
      <c r="L155" s="12"/>
      <c r="M155" s="2"/>
      <c r="N155" s="12"/>
      <c r="O155" s="12"/>
    </row>
    <row r="156" spans="1:15" s="73" customFormat="1" x14ac:dyDescent="0.25">
      <c r="A156" s="43">
        <v>22.5</v>
      </c>
      <c r="C156" s="73">
        <v>0.91</v>
      </c>
      <c r="H156" s="12"/>
      <c r="I156" s="12"/>
      <c r="J156" s="74"/>
      <c r="K156" s="12"/>
      <c r="L156" s="12"/>
      <c r="M156" s="2"/>
      <c r="N156" s="12"/>
      <c r="O156" s="12"/>
    </row>
    <row r="157" spans="1:15" s="73" customFormat="1" x14ac:dyDescent="0.25">
      <c r="A157" s="43">
        <v>22.75</v>
      </c>
      <c r="C157" s="73">
        <v>0.92</v>
      </c>
      <c r="H157" s="12"/>
      <c r="I157" s="12"/>
      <c r="J157" s="74"/>
      <c r="K157" s="12"/>
      <c r="L157" s="12"/>
      <c r="M157" s="2"/>
      <c r="N157" s="12"/>
      <c r="O157" s="12"/>
    </row>
    <row r="158" spans="1:15" s="73" customFormat="1" x14ac:dyDescent="0.25">
      <c r="A158" s="43">
        <v>23</v>
      </c>
      <c r="C158" s="73">
        <v>0.93</v>
      </c>
      <c r="H158" s="12"/>
      <c r="I158" s="12"/>
      <c r="J158" s="74"/>
      <c r="K158" s="12"/>
      <c r="L158" s="12"/>
      <c r="M158" s="2"/>
      <c r="N158" s="12"/>
      <c r="O158" s="12"/>
    </row>
    <row r="159" spans="1:15" s="73" customFormat="1" x14ac:dyDescent="0.25">
      <c r="A159" s="43">
        <v>23.25</v>
      </c>
      <c r="C159" s="73">
        <v>0.94</v>
      </c>
      <c r="H159" s="12"/>
      <c r="I159" s="12"/>
      <c r="J159" s="74"/>
      <c r="K159" s="12"/>
      <c r="L159" s="12"/>
      <c r="M159" s="2"/>
      <c r="N159" s="12"/>
      <c r="O159" s="12"/>
    </row>
    <row r="160" spans="1:15" s="73" customFormat="1" x14ac:dyDescent="0.25">
      <c r="A160" s="43">
        <v>23.5</v>
      </c>
      <c r="C160" s="73">
        <v>0.95</v>
      </c>
      <c r="H160" s="12"/>
      <c r="I160" s="12"/>
      <c r="J160" s="74"/>
      <c r="K160" s="12"/>
      <c r="L160" s="12"/>
      <c r="M160" s="2"/>
      <c r="N160" s="12"/>
      <c r="O160" s="12"/>
    </row>
    <row r="161" spans="1:15" s="73" customFormat="1" x14ac:dyDescent="0.25">
      <c r="A161" s="43">
        <v>23.75</v>
      </c>
      <c r="C161" s="73">
        <v>0.96</v>
      </c>
      <c r="H161" s="12"/>
      <c r="I161" s="12"/>
      <c r="J161" s="74"/>
      <c r="K161" s="12"/>
      <c r="L161" s="12"/>
      <c r="M161" s="2"/>
      <c r="N161" s="12"/>
      <c r="O161" s="12"/>
    </row>
    <row r="162" spans="1:15" s="73" customFormat="1" x14ac:dyDescent="0.25">
      <c r="A162" s="43">
        <v>24</v>
      </c>
      <c r="C162" s="73">
        <v>0.97</v>
      </c>
      <c r="H162" s="12"/>
      <c r="I162" s="12"/>
      <c r="J162" s="74"/>
      <c r="K162" s="12"/>
      <c r="L162" s="12"/>
      <c r="M162" s="2"/>
      <c r="N162" s="12"/>
      <c r="O162" s="12"/>
    </row>
    <row r="163" spans="1:15" s="73" customFormat="1" x14ac:dyDescent="0.25">
      <c r="A163" s="9"/>
      <c r="C163" s="73">
        <v>0.98</v>
      </c>
      <c r="H163" s="12"/>
      <c r="I163" s="12"/>
      <c r="J163" s="74"/>
      <c r="K163" s="12"/>
      <c r="L163" s="12"/>
      <c r="M163" s="2"/>
      <c r="N163" s="12"/>
      <c r="O163" s="12"/>
    </row>
    <row r="164" spans="1:15" s="73" customFormat="1" x14ac:dyDescent="0.25">
      <c r="A164" s="9"/>
      <c r="C164" s="73">
        <v>0.99</v>
      </c>
      <c r="H164" s="12"/>
      <c r="I164" s="12"/>
      <c r="J164" s="74"/>
      <c r="K164" s="12"/>
      <c r="L164" s="12"/>
      <c r="M164" s="2"/>
      <c r="N164" s="12"/>
      <c r="O164" s="12"/>
    </row>
    <row r="165" spans="1:15" s="73" customFormat="1" x14ac:dyDescent="0.25">
      <c r="A165" s="9"/>
      <c r="C165" s="73">
        <v>1</v>
      </c>
      <c r="H165" s="12"/>
      <c r="I165" s="12"/>
      <c r="J165" s="74"/>
      <c r="K165" s="12"/>
      <c r="L165" s="12"/>
      <c r="M165" s="2"/>
      <c r="N165" s="12"/>
      <c r="O165" s="12"/>
    </row>
    <row r="166" spans="1:15" s="73" customFormat="1" x14ac:dyDescent="0.25">
      <c r="A166" s="9"/>
      <c r="H166" s="12"/>
      <c r="I166" s="12"/>
      <c r="J166" s="74"/>
      <c r="K166" s="12"/>
      <c r="L166" s="12"/>
      <c r="M166" s="2"/>
      <c r="N166" s="12"/>
      <c r="O166" s="12"/>
    </row>
    <row r="167" spans="1:15" s="73" customFormat="1" x14ac:dyDescent="0.25">
      <c r="A167" s="9"/>
      <c r="H167" s="12"/>
      <c r="I167" s="12"/>
      <c r="J167" s="74"/>
      <c r="K167" s="12"/>
      <c r="L167" s="12"/>
      <c r="M167" s="2"/>
      <c r="N167" s="12"/>
      <c r="O167" s="12"/>
    </row>
    <row r="168" spans="1:15" s="73" customFormat="1" x14ac:dyDescent="0.25">
      <c r="A168" s="9"/>
      <c r="H168" s="12"/>
      <c r="I168" s="12"/>
      <c r="J168" s="74"/>
      <c r="K168" s="12"/>
      <c r="L168" s="12"/>
      <c r="M168" s="2"/>
      <c r="N168" s="12"/>
      <c r="O168" s="12"/>
    </row>
    <row r="169" spans="1:15" s="73" customFormat="1" x14ac:dyDescent="0.25">
      <c r="A169" s="9"/>
      <c r="H169" s="12"/>
      <c r="I169" s="12"/>
      <c r="J169" s="74"/>
      <c r="K169" s="12"/>
      <c r="L169" s="12"/>
      <c r="M169" s="2"/>
      <c r="N169" s="12"/>
      <c r="O169" s="12"/>
    </row>
    <row r="170" spans="1:15" s="73" customFormat="1" x14ac:dyDescent="0.25">
      <c r="A170" s="9"/>
      <c r="H170" s="12"/>
      <c r="I170" s="12"/>
      <c r="J170" s="74"/>
      <c r="K170" s="12"/>
      <c r="L170" s="12"/>
      <c r="M170" s="2"/>
      <c r="N170" s="12"/>
      <c r="O170" s="12"/>
    </row>
    <row r="171" spans="1:15" s="73" customFormat="1" x14ac:dyDescent="0.25">
      <c r="A171" s="9"/>
      <c r="H171" s="12"/>
      <c r="I171" s="12"/>
      <c r="J171" s="74"/>
      <c r="K171" s="12"/>
      <c r="L171" s="12"/>
      <c r="M171" s="2"/>
      <c r="N171" s="12"/>
      <c r="O171" s="12"/>
    </row>
    <row r="172" spans="1:15" s="73" customFormat="1" x14ac:dyDescent="0.25">
      <c r="A172" s="9"/>
      <c r="H172" s="12"/>
      <c r="I172" s="12"/>
      <c r="J172" s="74"/>
      <c r="K172" s="12"/>
      <c r="L172" s="12"/>
      <c r="M172" s="2"/>
      <c r="N172" s="12"/>
      <c r="O172" s="12"/>
    </row>
    <row r="173" spans="1:15" s="73" customFormat="1" x14ac:dyDescent="0.25">
      <c r="A173" s="9"/>
      <c r="H173" s="12"/>
      <c r="I173" s="12"/>
      <c r="J173" s="74"/>
      <c r="K173" s="12"/>
      <c r="L173" s="12"/>
      <c r="M173" s="2"/>
      <c r="N173" s="12"/>
      <c r="O173" s="12"/>
    </row>
    <row r="174" spans="1:15" s="73" customFormat="1" x14ac:dyDescent="0.25">
      <c r="A174" s="9"/>
      <c r="H174" s="12"/>
      <c r="I174" s="12"/>
      <c r="J174" s="74"/>
      <c r="K174" s="12"/>
      <c r="L174" s="12"/>
      <c r="M174" s="2"/>
      <c r="N174" s="12"/>
      <c r="O174" s="12"/>
    </row>
    <row r="175" spans="1:15" s="73" customFormat="1" x14ac:dyDescent="0.25">
      <c r="A175" s="9"/>
      <c r="H175" s="12"/>
      <c r="I175" s="12"/>
      <c r="J175" s="74"/>
      <c r="K175" s="12"/>
      <c r="L175" s="12"/>
      <c r="M175" s="2"/>
      <c r="N175" s="12"/>
      <c r="O175" s="12"/>
    </row>
    <row r="176" spans="1:15" s="73" customFormat="1" x14ac:dyDescent="0.25">
      <c r="A176" s="9"/>
      <c r="H176" s="12"/>
      <c r="I176" s="12"/>
      <c r="J176" s="74"/>
      <c r="K176" s="12"/>
      <c r="L176" s="12"/>
      <c r="M176" s="2"/>
      <c r="N176" s="12"/>
      <c r="O176" s="12"/>
    </row>
    <row r="177" spans="1:15" s="73" customFormat="1" x14ac:dyDescent="0.25">
      <c r="A177" s="9"/>
      <c r="H177" s="12"/>
      <c r="I177" s="12"/>
      <c r="J177" s="74"/>
      <c r="K177" s="12"/>
      <c r="L177" s="12"/>
      <c r="M177" s="2"/>
      <c r="N177" s="12"/>
      <c r="O177" s="12"/>
    </row>
    <row r="178" spans="1:15" s="73" customFormat="1" x14ac:dyDescent="0.25">
      <c r="A178" s="9"/>
      <c r="H178" s="12"/>
      <c r="I178" s="12"/>
      <c r="J178" s="74"/>
      <c r="K178" s="12"/>
      <c r="L178" s="12"/>
      <c r="M178" s="2"/>
      <c r="N178" s="12"/>
      <c r="O178" s="12"/>
    </row>
    <row r="179" spans="1:15" s="73" customFormat="1" x14ac:dyDescent="0.25">
      <c r="A179" s="9"/>
      <c r="H179" s="12"/>
      <c r="I179" s="12"/>
      <c r="J179" s="74"/>
      <c r="K179" s="12"/>
      <c r="L179" s="12"/>
      <c r="M179" s="2"/>
      <c r="N179" s="12"/>
      <c r="O179" s="12"/>
    </row>
    <row r="180" spans="1:15" s="73" customFormat="1" x14ac:dyDescent="0.25">
      <c r="A180" s="9"/>
      <c r="H180" s="12"/>
      <c r="I180" s="12"/>
      <c r="J180" s="74"/>
      <c r="K180" s="12"/>
      <c r="L180" s="12"/>
      <c r="M180" s="2"/>
      <c r="N180" s="12"/>
      <c r="O180" s="12"/>
    </row>
    <row r="181" spans="1:15" s="73" customFormat="1" x14ac:dyDescent="0.25">
      <c r="A181" s="9"/>
      <c r="H181" s="12"/>
      <c r="I181" s="12"/>
      <c r="J181" s="74"/>
      <c r="K181" s="12"/>
      <c r="L181" s="12"/>
      <c r="M181" s="2"/>
      <c r="N181" s="12"/>
      <c r="O181" s="12"/>
    </row>
    <row r="182" spans="1:15" s="73" customFormat="1" x14ac:dyDescent="0.25">
      <c r="A182" s="9"/>
      <c r="H182" s="12"/>
      <c r="I182" s="12"/>
      <c r="J182" s="74"/>
      <c r="K182" s="12"/>
      <c r="L182" s="12"/>
      <c r="M182" s="2"/>
      <c r="N182" s="12"/>
      <c r="O182" s="12"/>
    </row>
    <row r="183" spans="1:15" s="73" customFormat="1" x14ac:dyDescent="0.25">
      <c r="A183" s="9"/>
      <c r="H183" s="12"/>
      <c r="I183" s="12"/>
      <c r="J183" s="74"/>
      <c r="K183" s="12"/>
      <c r="L183" s="12"/>
      <c r="M183" s="2"/>
      <c r="N183" s="12"/>
      <c r="O183" s="12"/>
    </row>
    <row r="184" spans="1:15" s="73" customFormat="1" x14ac:dyDescent="0.25">
      <c r="A184" s="9"/>
      <c r="H184" s="12"/>
      <c r="I184" s="12"/>
      <c r="J184" s="74"/>
      <c r="K184" s="12"/>
      <c r="L184" s="12"/>
      <c r="M184" s="2"/>
      <c r="N184" s="12"/>
      <c r="O184" s="12"/>
    </row>
    <row r="185" spans="1:15" s="73" customFormat="1" x14ac:dyDescent="0.25">
      <c r="A185" s="9"/>
      <c r="H185" s="12"/>
      <c r="I185" s="12"/>
      <c r="J185" s="74"/>
      <c r="K185" s="12"/>
      <c r="L185" s="12"/>
      <c r="M185" s="2"/>
      <c r="N185" s="12"/>
      <c r="O185" s="12"/>
    </row>
    <row r="186" spans="1:15" s="73" customFormat="1" x14ac:dyDescent="0.25">
      <c r="A186" s="9"/>
      <c r="H186" s="12"/>
      <c r="I186" s="12"/>
      <c r="J186" s="74"/>
      <c r="K186" s="12"/>
      <c r="L186" s="12"/>
      <c r="M186" s="2"/>
      <c r="N186" s="12"/>
      <c r="O186" s="12"/>
    </row>
    <row r="187" spans="1:15" s="73" customFormat="1" x14ac:dyDescent="0.25">
      <c r="A187" s="9"/>
      <c r="H187" s="12"/>
      <c r="I187" s="12"/>
      <c r="J187" s="74"/>
      <c r="K187" s="12"/>
      <c r="L187" s="12"/>
      <c r="M187" s="2"/>
      <c r="N187" s="12"/>
      <c r="O187" s="12"/>
    </row>
    <row r="188" spans="1:15" s="73" customFormat="1" x14ac:dyDescent="0.25">
      <c r="A188" s="9"/>
      <c r="H188" s="12"/>
      <c r="I188" s="12"/>
      <c r="J188" s="74"/>
      <c r="K188" s="12"/>
      <c r="L188" s="12"/>
      <c r="M188" s="2"/>
      <c r="N188" s="12"/>
      <c r="O188" s="12"/>
    </row>
    <row r="189" spans="1:15" s="73" customFormat="1" x14ac:dyDescent="0.25">
      <c r="A189" s="9"/>
      <c r="H189" s="12"/>
      <c r="I189" s="12"/>
      <c r="J189" s="74"/>
      <c r="K189" s="12"/>
      <c r="L189" s="12"/>
      <c r="M189" s="2"/>
      <c r="N189" s="12"/>
      <c r="O189" s="12"/>
    </row>
    <row r="190" spans="1:15" s="73" customFormat="1" x14ac:dyDescent="0.25">
      <c r="A190" s="9"/>
      <c r="H190" s="12"/>
      <c r="I190" s="12"/>
      <c r="J190" s="74"/>
      <c r="K190" s="12"/>
      <c r="L190" s="12"/>
      <c r="M190" s="2"/>
      <c r="N190" s="12"/>
      <c r="O190" s="12"/>
    </row>
    <row r="191" spans="1:15" s="73" customFormat="1" x14ac:dyDescent="0.25">
      <c r="A191" s="9"/>
      <c r="H191" s="12"/>
      <c r="I191" s="12"/>
      <c r="J191" s="74"/>
      <c r="K191" s="12"/>
      <c r="L191" s="12"/>
      <c r="M191" s="2"/>
      <c r="N191" s="12"/>
      <c r="O191" s="12"/>
    </row>
    <row r="192" spans="1:15" s="73" customFormat="1" x14ac:dyDescent="0.25">
      <c r="A192" s="9"/>
      <c r="H192" s="12"/>
      <c r="I192" s="12"/>
      <c r="J192" s="74"/>
      <c r="K192" s="12"/>
      <c r="L192" s="12"/>
      <c r="M192" s="2"/>
      <c r="N192" s="12"/>
      <c r="O192" s="12"/>
    </row>
    <row r="193" spans="1:15" s="73" customFormat="1" x14ac:dyDescent="0.25">
      <c r="A193" s="9"/>
      <c r="H193" s="12"/>
      <c r="I193" s="12"/>
      <c r="J193" s="74"/>
      <c r="K193" s="12"/>
      <c r="L193" s="12"/>
      <c r="M193" s="2"/>
      <c r="N193" s="12"/>
      <c r="O193" s="12"/>
    </row>
    <row r="194" spans="1:15" s="73" customFormat="1" x14ac:dyDescent="0.25">
      <c r="A194" s="9"/>
      <c r="H194" s="12"/>
      <c r="I194" s="12"/>
      <c r="J194" s="74"/>
      <c r="K194" s="12"/>
      <c r="L194" s="12"/>
      <c r="M194" s="2"/>
      <c r="N194" s="12"/>
      <c r="O194" s="12"/>
    </row>
    <row r="195" spans="1:15" s="73" customFormat="1" x14ac:dyDescent="0.25">
      <c r="A195" s="9"/>
      <c r="H195" s="12"/>
      <c r="I195" s="12"/>
      <c r="J195" s="74"/>
      <c r="K195" s="12"/>
      <c r="L195" s="12"/>
      <c r="M195" s="2"/>
      <c r="N195" s="12"/>
      <c r="O195" s="12"/>
    </row>
    <row r="196" spans="1:15" s="73" customFormat="1" x14ac:dyDescent="0.25">
      <c r="A196" s="9"/>
      <c r="H196" s="12"/>
      <c r="I196" s="12"/>
      <c r="J196" s="74"/>
      <c r="K196" s="12"/>
      <c r="L196" s="12"/>
      <c r="M196" s="2"/>
      <c r="N196" s="12"/>
      <c r="O196" s="12"/>
    </row>
    <row r="197" spans="1:15" s="73" customFormat="1" x14ac:dyDescent="0.25">
      <c r="A197" s="9"/>
      <c r="H197" s="12"/>
      <c r="I197" s="12"/>
      <c r="J197" s="74"/>
      <c r="K197" s="12"/>
      <c r="L197" s="12"/>
      <c r="M197" s="2"/>
      <c r="N197" s="12"/>
      <c r="O197" s="12"/>
    </row>
    <row r="198" spans="1:15" s="73" customFormat="1" x14ac:dyDescent="0.25">
      <c r="A198" s="9"/>
      <c r="H198" s="12"/>
      <c r="I198" s="12"/>
      <c r="J198" s="74"/>
      <c r="K198" s="12"/>
      <c r="L198" s="12"/>
      <c r="M198" s="2"/>
      <c r="N198" s="12"/>
      <c r="O198" s="12"/>
    </row>
    <row r="199" spans="1:15" s="73" customFormat="1" x14ac:dyDescent="0.25">
      <c r="A199" s="9"/>
      <c r="H199" s="12"/>
      <c r="I199" s="12"/>
      <c r="J199" s="74"/>
      <c r="K199" s="12"/>
      <c r="L199" s="12"/>
      <c r="M199" s="2"/>
      <c r="N199" s="12"/>
      <c r="O199" s="12"/>
    </row>
    <row r="200" spans="1:15" s="73" customFormat="1" x14ac:dyDescent="0.25">
      <c r="A200" s="9"/>
      <c r="H200" s="12"/>
      <c r="I200" s="12"/>
      <c r="J200" s="74"/>
      <c r="K200" s="12"/>
      <c r="L200" s="12"/>
      <c r="M200" s="2"/>
      <c r="N200" s="12"/>
      <c r="O200" s="12"/>
    </row>
    <row r="201" spans="1:15" s="73" customFormat="1" x14ac:dyDescent="0.25">
      <c r="A201" s="9"/>
      <c r="H201" s="12"/>
      <c r="I201" s="12"/>
      <c r="J201" s="74"/>
      <c r="K201" s="12"/>
      <c r="L201" s="12"/>
      <c r="M201" s="2"/>
      <c r="N201" s="12"/>
      <c r="O201" s="12"/>
    </row>
    <row r="202" spans="1:15" s="73" customFormat="1" x14ac:dyDescent="0.25">
      <c r="A202" s="9"/>
      <c r="H202" s="12"/>
      <c r="I202" s="12"/>
      <c r="J202" s="74"/>
      <c r="K202" s="12"/>
      <c r="L202" s="12"/>
      <c r="M202" s="2"/>
      <c r="N202" s="12"/>
      <c r="O202" s="12"/>
    </row>
    <row r="203" spans="1:15" s="73" customFormat="1" x14ac:dyDescent="0.25">
      <c r="A203" s="9"/>
      <c r="H203" s="12"/>
      <c r="I203" s="12"/>
      <c r="J203" s="74"/>
      <c r="K203" s="12"/>
      <c r="L203" s="12"/>
      <c r="M203" s="2"/>
      <c r="N203" s="12"/>
      <c r="O203" s="12"/>
    </row>
    <row r="204" spans="1:15" s="73" customFormat="1" x14ac:dyDescent="0.25">
      <c r="A204" s="9"/>
      <c r="H204" s="12"/>
      <c r="I204" s="12"/>
      <c r="J204" s="74"/>
      <c r="K204" s="12"/>
      <c r="L204" s="12"/>
      <c r="M204" s="2"/>
      <c r="N204" s="12"/>
      <c r="O204" s="12"/>
    </row>
    <row r="205" spans="1:15" s="73" customFormat="1" x14ac:dyDescent="0.25">
      <c r="A205" s="9"/>
      <c r="H205" s="12"/>
      <c r="I205" s="12"/>
      <c r="J205" s="74"/>
      <c r="K205" s="12"/>
      <c r="L205" s="12"/>
      <c r="M205" s="2"/>
      <c r="N205" s="12"/>
      <c r="O205" s="12"/>
    </row>
    <row r="206" spans="1:15" s="73" customFormat="1" x14ac:dyDescent="0.25">
      <c r="A206" s="9"/>
      <c r="H206" s="12"/>
      <c r="I206" s="12"/>
      <c r="J206" s="74"/>
      <c r="K206" s="12"/>
      <c r="L206" s="12"/>
      <c r="M206" s="2"/>
      <c r="N206" s="12"/>
      <c r="O206" s="12"/>
    </row>
    <row r="207" spans="1:15" s="73" customFormat="1" x14ac:dyDescent="0.25">
      <c r="A207" s="9"/>
      <c r="H207" s="12"/>
      <c r="I207" s="12"/>
      <c r="J207" s="74"/>
      <c r="K207" s="12"/>
      <c r="L207" s="12"/>
      <c r="M207" s="2"/>
      <c r="N207" s="12"/>
      <c r="O207" s="12"/>
    </row>
    <row r="208" spans="1:15" s="73" customFormat="1" x14ac:dyDescent="0.25">
      <c r="A208" s="9"/>
      <c r="H208" s="12"/>
      <c r="I208" s="12"/>
      <c r="J208" s="74"/>
      <c r="K208" s="12"/>
      <c r="L208" s="12"/>
      <c r="M208" s="2"/>
      <c r="N208" s="12"/>
      <c r="O208" s="12"/>
    </row>
    <row r="209" spans="1:15" s="73" customFormat="1" x14ac:dyDescent="0.25">
      <c r="A209" s="9"/>
      <c r="H209" s="12"/>
      <c r="I209" s="12"/>
      <c r="J209" s="74"/>
      <c r="K209" s="12"/>
      <c r="L209" s="12"/>
      <c r="M209" s="2"/>
      <c r="N209" s="12"/>
      <c r="O209" s="12"/>
    </row>
    <row r="210" spans="1:15" s="73" customFormat="1" x14ac:dyDescent="0.25">
      <c r="A210" s="9"/>
      <c r="H210" s="12"/>
      <c r="I210" s="12"/>
      <c r="J210" s="74"/>
      <c r="K210" s="12"/>
      <c r="L210" s="12"/>
      <c r="M210" s="2"/>
      <c r="N210" s="12"/>
      <c r="O210" s="12"/>
    </row>
    <row r="211" spans="1:15" s="73" customFormat="1" x14ac:dyDescent="0.25">
      <c r="A211" s="9"/>
      <c r="H211" s="12"/>
      <c r="I211" s="12"/>
      <c r="J211" s="74"/>
      <c r="K211" s="12"/>
      <c r="L211" s="12"/>
      <c r="M211" s="2"/>
      <c r="N211" s="12"/>
      <c r="O211" s="12"/>
    </row>
    <row r="212" spans="1:15" s="73" customFormat="1" x14ac:dyDescent="0.25">
      <c r="A212" s="9"/>
      <c r="H212" s="12"/>
      <c r="I212" s="12"/>
      <c r="J212" s="74"/>
      <c r="K212" s="12"/>
      <c r="L212" s="12"/>
      <c r="M212" s="2"/>
      <c r="N212" s="12"/>
      <c r="O212" s="12"/>
    </row>
    <row r="213" spans="1:15" s="73" customFormat="1" x14ac:dyDescent="0.25">
      <c r="A213" s="9"/>
      <c r="H213" s="12"/>
      <c r="I213" s="12"/>
      <c r="J213" s="74"/>
      <c r="K213" s="12"/>
      <c r="L213" s="12"/>
      <c r="M213" s="2"/>
      <c r="N213" s="12"/>
      <c r="O213" s="12"/>
    </row>
    <row r="214" spans="1:15" s="73" customFormat="1" x14ac:dyDescent="0.25">
      <c r="A214" s="9"/>
      <c r="H214" s="12"/>
      <c r="I214" s="12"/>
      <c r="J214" s="74"/>
      <c r="K214" s="12"/>
      <c r="L214" s="12"/>
      <c r="M214" s="2"/>
      <c r="N214" s="12"/>
      <c r="O214" s="12"/>
    </row>
    <row r="215" spans="1:15" s="73" customFormat="1" x14ac:dyDescent="0.25">
      <c r="A215" s="9"/>
      <c r="H215" s="12"/>
      <c r="I215" s="12"/>
      <c r="J215" s="74"/>
      <c r="K215" s="12"/>
      <c r="L215" s="12"/>
      <c r="M215" s="2"/>
      <c r="N215" s="12"/>
      <c r="O215" s="12"/>
    </row>
    <row r="216" spans="1:15" s="73" customFormat="1" x14ac:dyDescent="0.25">
      <c r="A216" s="9"/>
      <c r="H216" s="12"/>
      <c r="I216" s="12"/>
      <c r="J216" s="74"/>
      <c r="K216" s="12"/>
      <c r="L216" s="12"/>
      <c r="M216" s="2"/>
      <c r="N216" s="12"/>
      <c r="O216" s="12"/>
    </row>
    <row r="217" spans="1:15" s="73" customFormat="1" x14ac:dyDescent="0.25">
      <c r="A217" s="9"/>
      <c r="H217" s="12"/>
      <c r="I217" s="12"/>
      <c r="J217" s="74"/>
      <c r="K217" s="12"/>
      <c r="L217" s="12"/>
      <c r="M217" s="2"/>
      <c r="N217" s="12"/>
      <c r="O217" s="12"/>
    </row>
    <row r="218" spans="1:15" s="73" customFormat="1" x14ac:dyDescent="0.25">
      <c r="A218" s="9"/>
      <c r="H218" s="12"/>
      <c r="I218" s="12"/>
      <c r="J218" s="74"/>
      <c r="K218" s="12"/>
      <c r="L218" s="12"/>
      <c r="M218" s="2"/>
      <c r="N218" s="12"/>
      <c r="O218" s="12"/>
    </row>
    <row r="219" spans="1:15" s="73" customFormat="1" x14ac:dyDescent="0.25">
      <c r="A219" s="9"/>
      <c r="H219" s="12"/>
      <c r="I219" s="12"/>
      <c r="J219" s="74"/>
      <c r="K219" s="12"/>
      <c r="L219" s="12"/>
      <c r="M219" s="2"/>
      <c r="N219" s="12"/>
      <c r="O219" s="12"/>
    </row>
    <row r="220" spans="1:15" s="73" customFormat="1" x14ac:dyDescent="0.25">
      <c r="A220" s="9"/>
      <c r="H220" s="12"/>
      <c r="I220" s="12"/>
      <c r="J220" s="74"/>
      <c r="K220" s="12"/>
      <c r="L220" s="12"/>
      <c r="M220" s="2"/>
      <c r="N220" s="12"/>
      <c r="O220" s="12"/>
    </row>
    <row r="221" spans="1:15" s="73" customFormat="1" x14ac:dyDescent="0.25">
      <c r="A221" s="9"/>
      <c r="H221" s="12"/>
      <c r="I221" s="12"/>
      <c r="J221" s="74"/>
      <c r="K221" s="12"/>
      <c r="L221" s="12"/>
      <c r="M221" s="2"/>
      <c r="N221" s="12"/>
      <c r="O221" s="12"/>
    </row>
    <row r="222" spans="1:15" s="73" customFormat="1" x14ac:dyDescent="0.25">
      <c r="A222" s="9"/>
      <c r="H222" s="12"/>
      <c r="I222" s="12"/>
      <c r="J222" s="74"/>
      <c r="K222" s="12"/>
      <c r="L222" s="12"/>
      <c r="M222" s="2"/>
      <c r="N222" s="12"/>
      <c r="O222" s="12"/>
    </row>
    <row r="223" spans="1:15" s="73" customFormat="1" x14ac:dyDescent="0.25">
      <c r="A223" s="9"/>
      <c r="H223" s="12"/>
      <c r="I223" s="12"/>
      <c r="J223" s="74"/>
      <c r="K223" s="12"/>
      <c r="L223" s="12"/>
      <c r="M223" s="2"/>
      <c r="N223" s="12"/>
      <c r="O223" s="12"/>
    </row>
    <row r="224" spans="1:15" s="73" customFormat="1" x14ac:dyDescent="0.25">
      <c r="A224" s="9"/>
      <c r="H224" s="12"/>
      <c r="I224" s="12"/>
      <c r="J224" s="74"/>
      <c r="K224" s="12"/>
      <c r="L224" s="12"/>
      <c r="M224" s="2"/>
      <c r="N224" s="12"/>
      <c r="O224" s="12"/>
    </row>
    <row r="225" spans="1:15" s="73" customFormat="1" x14ac:dyDescent="0.25">
      <c r="A225" s="9"/>
      <c r="H225" s="12"/>
      <c r="I225" s="12"/>
      <c r="J225" s="74"/>
      <c r="K225" s="12"/>
      <c r="L225" s="12"/>
      <c r="M225" s="2"/>
      <c r="N225" s="12"/>
      <c r="O225" s="12"/>
    </row>
    <row r="226" spans="1:15" s="73" customFormat="1" x14ac:dyDescent="0.25">
      <c r="A226" s="9"/>
      <c r="H226" s="12"/>
      <c r="I226" s="12"/>
      <c r="J226" s="74"/>
      <c r="K226" s="12"/>
      <c r="L226" s="12"/>
      <c r="M226" s="2"/>
      <c r="N226" s="12"/>
      <c r="O226" s="12"/>
    </row>
    <row r="227" spans="1:15" s="73" customFormat="1" x14ac:dyDescent="0.25">
      <c r="A227" s="9"/>
      <c r="H227" s="12"/>
      <c r="I227" s="12"/>
      <c r="J227" s="74"/>
      <c r="K227" s="12"/>
      <c r="L227" s="12"/>
      <c r="M227" s="2"/>
      <c r="N227" s="12"/>
      <c r="O227" s="12"/>
    </row>
    <row r="228" spans="1:15" s="73" customFormat="1" x14ac:dyDescent="0.25">
      <c r="A228" s="9"/>
      <c r="H228" s="12"/>
      <c r="I228" s="12"/>
      <c r="J228" s="74"/>
      <c r="K228" s="12"/>
      <c r="L228" s="12"/>
      <c r="M228" s="2"/>
      <c r="N228" s="12"/>
      <c r="O228" s="12"/>
    </row>
    <row r="229" spans="1:15" s="73" customFormat="1" x14ac:dyDescent="0.25">
      <c r="A229" s="9"/>
      <c r="H229" s="12"/>
      <c r="I229" s="12"/>
      <c r="J229" s="74"/>
      <c r="K229" s="12"/>
      <c r="L229" s="12"/>
      <c r="M229" s="2"/>
      <c r="N229" s="12"/>
      <c r="O229" s="12"/>
    </row>
    <row r="230" spans="1:15" s="73" customFormat="1" x14ac:dyDescent="0.25">
      <c r="A230" s="9"/>
      <c r="H230" s="12"/>
      <c r="I230" s="12"/>
      <c r="J230" s="74"/>
      <c r="K230" s="12"/>
      <c r="L230" s="12"/>
      <c r="M230" s="2"/>
      <c r="N230" s="12"/>
      <c r="O230" s="12"/>
    </row>
    <row r="231" spans="1:15" s="73" customFormat="1" x14ac:dyDescent="0.25">
      <c r="A231" s="9"/>
      <c r="H231" s="12"/>
      <c r="I231" s="12"/>
      <c r="J231" s="74"/>
      <c r="K231" s="12"/>
      <c r="L231" s="12"/>
      <c r="M231" s="2"/>
      <c r="N231" s="12"/>
      <c r="O231" s="12"/>
    </row>
    <row r="232" spans="1:15" s="73" customFormat="1" x14ac:dyDescent="0.25">
      <c r="A232" s="9"/>
      <c r="H232" s="12"/>
      <c r="I232" s="12"/>
      <c r="J232" s="74"/>
      <c r="K232" s="12"/>
      <c r="L232" s="12"/>
      <c r="M232" s="2"/>
      <c r="N232" s="12"/>
      <c r="O232" s="12"/>
    </row>
    <row r="233" spans="1:15" s="73" customFormat="1" x14ac:dyDescent="0.25">
      <c r="A233" s="9"/>
      <c r="H233" s="12"/>
      <c r="I233" s="12"/>
      <c r="J233" s="74"/>
      <c r="K233" s="12"/>
      <c r="L233" s="12"/>
      <c r="M233" s="2"/>
      <c r="N233" s="12"/>
      <c r="O233" s="12"/>
    </row>
    <row r="234" spans="1:15" s="73" customFormat="1" x14ac:dyDescent="0.25">
      <c r="A234" s="9"/>
      <c r="H234" s="12"/>
      <c r="I234" s="12"/>
      <c r="J234" s="74"/>
      <c r="K234" s="12"/>
      <c r="L234" s="12"/>
      <c r="M234" s="2"/>
      <c r="N234" s="12"/>
      <c r="O234" s="12"/>
    </row>
    <row r="235" spans="1:15" s="73" customFormat="1" x14ac:dyDescent="0.25">
      <c r="A235" s="9"/>
      <c r="H235" s="12"/>
      <c r="I235" s="12"/>
      <c r="J235" s="74"/>
      <c r="K235" s="12"/>
      <c r="L235" s="12"/>
      <c r="M235" s="2"/>
      <c r="N235" s="12"/>
      <c r="O235" s="12"/>
    </row>
    <row r="236" spans="1:15" s="73" customFormat="1" x14ac:dyDescent="0.25">
      <c r="A236" s="9"/>
      <c r="H236" s="12"/>
      <c r="I236" s="12"/>
      <c r="J236" s="74"/>
      <c r="K236" s="12"/>
      <c r="L236" s="12"/>
      <c r="M236" s="2"/>
      <c r="N236" s="12"/>
      <c r="O236" s="12"/>
    </row>
    <row r="237" spans="1:15" s="73" customFormat="1" x14ac:dyDescent="0.25">
      <c r="A237" s="9"/>
      <c r="H237" s="12"/>
      <c r="I237" s="12"/>
      <c r="J237" s="74"/>
      <c r="K237" s="12"/>
      <c r="L237" s="12"/>
      <c r="M237" s="2"/>
      <c r="N237" s="12"/>
      <c r="O237" s="12"/>
    </row>
    <row r="238" spans="1:15" s="73" customFormat="1" x14ac:dyDescent="0.25">
      <c r="A238" s="9"/>
      <c r="H238" s="12"/>
      <c r="I238" s="12"/>
      <c r="J238" s="74"/>
      <c r="K238" s="12"/>
      <c r="L238" s="12"/>
      <c r="M238" s="2"/>
      <c r="N238" s="12"/>
      <c r="O238" s="12"/>
    </row>
    <row r="239" spans="1:15" s="73" customFormat="1" x14ac:dyDescent="0.25">
      <c r="A239" s="9"/>
      <c r="H239" s="12"/>
      <c r="I239" s="12"/>
      <c r="J239" s="74"/>
      <c r="K239" s="12"/>
      <c r="L239" s="12"/>
      <c r="M239" s="2"/>
      <c r="N239" s="12"/>
      <c r="O239" s="12"/>
    </row>
    <row r="240" spans="1:15" s="73" customFormat="1" x14ac:dyDescent="0.25">
      <c r="A240" s="9"/>
      <c r="H240" s="12"/>
      <c r="I240" s="12"/>
      <c r="J240" s="74"/>
      <c r="K240" s="12"/>
      <c r="L240" s="12"/>
      <c r="M240" s="2"/>
      <c r="N240" s="12"/>
      <c r="O240" s="12"/>
    </row>
    <row r="241" spans="1:15" s="73" customFormat="1" x14ac:dyDescent="0.25">
      <c r="A241" s="9"/>
      <c r="H241" s="12"/>
      <c r="I241" s="12"/>
      <c r="J241" s="74"/>
      <c r="K241" s="12"/>
      <c r="L241" s="12"/>
      <c r="M241" s="2"/>
      <c r="N241" s="12"/>
      <c r="O241" s="12"/>
    </row>
    <row r="242" spans="1:15" s="73" customFormat="1" x14ac:dyDescent="0.25">
      <c r="A242" s="9"/>
      <c r="H242" s="12"/>
      <c r="I242" s="12"/>
      <c r="J242" s="74"/>
      <c r="K242" s="12"/>
      <c r="L242" s="12"/>
      <c r="M242" s="2"/>
      <c r="N242" s="12"/>
      <c r="O242" s="12"/>
    </row>
    <row r="243" spans="1:15" s="73" customFormat="1" x14ac:dyDescent="0.25">
      <c r="A243" s="9"/>
      <c r="H243" s="12"/>
      <c r="I243" s="12"/>
      <c r="J243" s="74"/>
      <c r="K243" s="12"/>
      <c r="L243" s="12"/>
      <c r="M243" s="2"/>
      <c r="N243" s="12"/>
      <c r="O243" s="12"/>
    </row>
    <row r="244" spans="1:15" s="73" customFormat="1" x14ac:dyDescent="0.25">
      <c r="A244" s="9"/>
      <c r="H244" s="12"/>
      <c r="I244" s="12"/>
      <c r="J244" s="74"/>
      <c r="K244" s="12"/>
      <c r="L244" s="12"/>
      <c r="M244" s="2"/>
      <c r="N244" s="12"/>
      <c r="O244" s="12"/>
    </row>
    <row r="245" spans="1:15" s="73" customFormat="1" x14ac:dyDescent="0.25">
      <c r="A245" s="9"/>
      <c r="H245" s="12"/>
      <c r="I245" s="12"/>
      <c r="J245" s="74"/>
      <c r="K245" s="12"/>
      <c r="L245" s="12"/>
      <c r="M245" s="2"/>
      <c r="N245" s="12"/>
      <c r="O245" s="12"/>
    </row>
    <row r="246" spans="1:15" s="73" customFormat="1" x14ac:dyDescent="0.25">
      <c r="A246" s="9"/>
      <c r="H246" s="12"/>
      <c r="I246" s="12"/>
      <c r="J246" s="74"/>
      <c r="K246" s="12"/>
      <c r="L246" s="12"/>
      <c r="M246" s="2"/>
      <c r="N246" s="12"/>
      <c r="O246" s="12"/>
    </row>
    <row r="247" spans="1:15" s="73" customFormat="1" x14ac:dyDescent="0.25">
      <c r="A247" s="9"/>
      <c r="H247" s="12"/>
      <c r="I247" s="12"/>
      <c r="J247" s="74"/>
      <c r="K247" s="12"/>
      <c r="L247" s="12"/>
      <c r="M247" s="2"/>
      <c r="N247" s="12"/>
      <c r="O247" s="12"/>
    </row>
    <row r="248" spans="1:15" s="73" customFormat="1" x14ac:dyDescent="0.25">
      <c r="A248" s="9"/>
      <c r="H248" s="12"/>
      <c r="I248" s="12"/>
      <c r="J248" s="74"/>
      <c r="K248" s="12"/>
      <c r="L248" s="12"/>
      <c r="M248" s="2"/>
      <c r="N248" s="12"/>
      <c r="O248" s="12"/>
    </row>
    <row r="249" spans="1:15" s="73" customFormat="1" x14ac:dyDescent="0.25">
      <c r="A249" s="9"/>
      <c r="H249" s="12"/>
      <c r="I249" s="12"/>
      <c r="J249" s="74"/>
      <c r="K249" s="12"/>
      <c r="L249" s="12"/>
      <c r="M249" s="2"/>
      <c r="N249" s="12"/>
      <c r="O249" s="12"/>
    </row>
    <row r="250" spans="1:15" s="73" customFormat="1" x14ac:dyDescent="0.25">
      <c r="A250" s="9"/>
      <c r="H250" s="12"/>
      <c r="I250" s="12"/>
      <c r="J250" s="74"/>
      <c r="K250" s="12"/>
      <c r="L250" s="12"/>
      <c r="M250" s="2"/>
      <c r="N250" s="12"/>
      <c r="O250" s="12"/>
    </row>
    <row r="251" spans="1:15" s="73" customFormat="1" x14ac:dyDescent="0.25">
      <c r="A251" s="9"/>
      <c r="H251" s="12"/>
      <c r="I251" s="12"/>
      <c r="J251" s="74"/>
      <c r="K251" s="12"/>
      <c r="L251" s="12"/>
      <c r="M251" s="2"/>
      <c r="N251" s="12"/>
      <c r="O251" s="12"/>
    </row>
    <row r="252" spans="1:15" s="73" customFormat="1" x14ac:dyDescent="0.25">
      <c r="A252" s="9"/>
      <c r="H252" s="12"/>
      <c r="I252" s="12"/>
      <c r="J252" s="74"/>
      <c r="K252" s="12"/>
      <c r="L252" s="12"/>
      <c r="M252" s="2"/>
      <c r="N252" s="12"/>
      <c r="O252" s="12"/>
    </row>
    <row r="253" spans="1:15" s="73" customFormat="1" x14ac:dyDescent="0.25">
      <c r="A253" s="9"/>
      <c r="H253" s="12"/>
      <c r="I253" s="12"/>
      <c r="J253" s="74"/>
      <c r="K253" s="12"/>
      <c r="L253" s="12"/>
      <c r="M253" s="2"/>
      <c r="N253" s="12"/>
      <c r="O253" s="12"/>
    </row>
    <row r="254" spans="1:15" s="73" customFormat="1" x14ac:dyDescent="0.25">
      <c r="A254" s="9"/>
      <c r="H254" s="12"/>
      <c r="I254" s="12"/>
      <c r="J254" s="74"/>
      <c r="K254" s="12"/>
      <c r="L254" s="12"/>
      <c r="M254" s="2"/>
      <c r="N254" s="12"/>
      <c r="O254" s="12"/>
    </row>
    <row r="255" spans="1:15" s="73" customFormat="1" x14ac:dyDescent="0.25">
      <c r="A255" s="9"/>
      <c r="H255" s="12"/>
      <c r="I255" s="12"/>
      <c r="J255" s="74"/>
      <c r="K255" s="12"/>
      <c r="L255" s="12"/>
      <c r="M255" s="2"/>
      <c r="N255" s="12"/>
      <c r="O255" s="12"/>
    </row>
    <row r="256" spans="1:15" s="73" customFormat="1" x14ac:dyDescent="0.25">
      <c r="A256" s="9"/>
      <c r="H256" s="12"/>
      <c r="I256" s="12"/>
      <c r="J256" s="74"/>
      <c r="K256" s="12"/>
      <c r="L256" s="12"/>
      <c r="M256" s="2"/>
      <c r="N256" s="12"/>
      <c r="O256" s="12"/>
    </row>
    <row r="257" spans="1:15" s="73" customFormat="1" x14ac:dyDescent="0.25">
      <c r="A257" s="9"/>
      <c r="H257" s="12"/>
      <c r="I257" s="12"/>
      <c r="J257" s="74"/>
      <c r="K257" s="12"/>
      <c r="L257" s="12"/>
      <c r="M257" s="2"/>
      <c r="N257" s="12"/>
      <c r="O257" s="12"/>
    </row>
    <row r="258" spans="1:15" s="73" customFormat="1" x14ac:dyDescent="0.25">
      <c r="A258" s="9"/>
      <c r="H258" s="12"/>
      <c r="I258" s="12"/>
      <c r="J258" s="74"/>
      <c r="K258" s="12"/>
      <c r="L258" s="12"/>
      <c r="M258" s="2"/>
      <c r="N258" s="12"/>
      <c r="O258" s="12"/>
    </row>
    <row r="259" spans="1:15" s="73" customFormat="1" x14ac:dyDescent="0.25">
      <c r="A259" s="9"/>
      <c r="H259" s="12"/>
      <c r="I259" s="12"/>
      <c r="J259" s="74"/>
      <c r="K259" s="12"/>
      <c r="L259" s="12"/>
      <c r="M259" s="2"/>
      <c r="N259" s="12"/>
      <c r="O259" s="12"/>
    </row>
    <row r="260" spans="1:15" s="73" customFormat="1" x14ac:dyDescent="0.25">
      <c r="A260" s="9"/>
      <c r="H260" s="12"/>
      <c r="I260" s="12"/>
      <c r="J260" s="74"/>
      <c r="K260" s="12"/>
      <c r="L260" s="12"/>
      <c r="M260" s="2"/>
      <c r="N260" s="12"/>
      <c r="O260" s="12"/>
    </row>
    <row r="261" spans="1:15" s="73" customFormat="1" x14ac:dyDescent="0.25">
      <c r="A261" s="9"/>
      <c r="H261" s="12"/>
      <c r="I261" s="12"/>
      <c r="J261" s="74"/>
      <c r="K261" s="12"/>
      <c r="L261" s="12"/>
      <c r="M261" s="2"/>
      <c r="N261" s="12"/>
      <c r="O261" s="12"/>
    </row>
    <row r="262" spans="1:15" s="73" customFormat="1" x14ac:dyDescent="0.25">
      <c r="A262" s="9"/>
      <c r="H262" s="12"/>
      <c r="I262" s="12"/>
      <c r="J262" s="74"/>
      <c r="K262" s="12"/>
      <c r="L262" s="12"/>
      <c r="M262" s="2"/>
      <c r="N262" s="12"/>
      <c r="O262" s="12"/>
    </row>
    <row r="263" spans="1:15" s="73" customFormat="1" x14ac:dyDescent="0.25">
      <c r="A263" s="9"/>
      <c r="H263" s="12"/>
      <c r="I263" s="12"/>
      <c r="J263" s="74"/>
      <c r="K263" s="12"/>
      <c r="L263" s="12"/>
      <c r="M263" s="2"/>
      <c r="N263" s="12"/>
      <c r="O263" s="12"/>
    </row>
    <row r="264" spans="1:15" s="73" customFormat="1" x14ac:dyDescent="0.25">
      <c r="A264" s="9"/>
      <c r="H264" s="12"/>
      <c r="I264" s="12"/>
      <c r="J264" s="74"/>
      <c r="K264" s="12"/>
      <c r="L264" s="12"/>
      <c r="M264" s="2"/>
      <c r="N264" s="12"/>
      <c r="O264" s="12"/>
    </row>
    <row r="265" spans="1:15" s="73" customFormat="1" x14ac:dyDescent="0.25">
      <c r="A265" s="9"/>
      <c r="H265" s="12"/>
      <c r="I265" s="12"/>
      <c r="J265" s="74"/>
      <c r="K265" s="12"/>
      <c r="L265" s="12"/>
      <c r="M265" s="2"/>
      <c r="N265" s="12"/>
      <c r="O265" s="12"/>
    </row>
    <row r="266" spans="1:15" s="73" customFormat="1" x14ac:dyDescent="0.25">
      <c r="A266" s="9"/>
      <c r="H266" s="12"/>
      <c r="I266" s="12"/>
      <c r="J266" s="74"/>
      <c r="K266" s="12"/>
      <c r="L266" s="12"/>
      <c r="M266" s="2"/>
      <c r="N266" s="12"/>
      <c r="O266" s="12"/>
    </row>
    <row r="267" spans="1:15" s="73" customFormat="1" x14ac:dyDescent="0.25">
      <c r="A267" s="9"/>
      <c r="H267" s="12"/>
      <c r="I267" s="12"/>
      <c r="J267" s="74"/>
      <c r="K267" s="12"/>
      <c r="L267" s="12"/>
      <c r="M267" s="2"/>
      <c r="N267" s="12"/>
      <c r="O267" s="12"/>
    </row>
    <row r="268" spans="1:15" s="73" customFormat="1" x14ac:dyDescent="0.25">
      <c r="A268" s="9"/>
      <c r="H268" s="12"/>
      <c r="I268" s="12"/>
      <c r="J268" s="74"/>
      <c r="K268" s="12"/>
      <c r="L268" s="12"/>
      <c r="M268" s="2"/>
      <c r="N268" s="12"/>
      <c r="O268" s="12"/>
    </row>
    <row r="269" spans="1:15" s="73" customFormat="1" x14ac:dyDescent="0.25">
      <c r="A269" s="9"/>
      <c r="H269" s="12"/>
      <c r="I269" s="12"/>
      <c r="J269" s="74"/>
      <c r="K269" s="12"/>
      <c r="L269" s="12"/>
      <c r="M269" s="2"/>
      <c r="N269" s="12"/>
      <c r="O269" s="12"/>
    </row>
    <row r="270" spans="1:15" s="73" customFormat="1" x14ac:dyDescent="0.25">
      <c r="A270" s="9"/>
      <c r="H270" s="12"/>
      <c r="I270" s="12"/>
      <c r="J270" s="74"/>
      <c r="K270" s="12"/>
      <c r="L270" s="12"/>
      <c r="M270" s="2"/>
      <c r="N270" s="12"/>
      <c r="O270" s="12"/>
    </row>
    <row r="271" spans="1:15" s="73" customFormat="1" x14ac:dyDescent="0.25">
      <c r="A271" s="9"/>
      <c r="H271" s="12"/>
      <c r="I271" s="12"/>
      <c r="J271" s="74"/>
      <c r="K271" s="12"/>
      <c r="L271" s="12"/>
      <c r="M271" s="2"/>
      <c r="N271" s="12"/>
      <c r="O271" s="12"/>
    </row>
    <row r="272" spans="1:15" s="73" customFormat="1" x14ac:dyDescent="0.25">
      <c r="A272" s="9"/>
      <c r="H272" s="12"/>
      <c r="I272" s="12"/>
      <c r="J272" s="74"/>
      <c r="K272" s="12"/>
      <c r="L272" s="12"/>
      <c r="M272" s="2"/>
      <c r="N272" s="12"/>
      <c r="O272" s="12"/>
    </row>
    <row r="273" spans="1:15" s="73" customFormat="1" x14ac:dyDescent="0.25">
      <c r="A273" s="9"/>
      <c r="H273" s="12"/>
      <c r="I273" s="12"/>
      <c r="J273" s="74"/>
      <c r="K273" s="12"/>
      <c r="L273" s="12"/>
      <c r="M273" s="2"/>
      <c r="N273" s="12"/>
      <c r="O273" s="12"/>
    </row>
    <row r="274" spans="1:15" s="73" customFormat="1" x14ac:dyDescent="0.25">
      <c r="A274" s="9"/>
      <c r="H274" s="12"/>
      <c r="I274" s="12"/>
      <c r="J274" s="74"/>
      <c r="K274" s="12"/>
      <c r="L274" s="12"/>
      <c r="M274" s="2"/>
      <c r="N274" s="12"/>
      <c r="O274" s="12"/>
    </row>
    <row r="275" spans="1:15" s="73" customFormat="1" x14ac:dyDescent="0.25">
      <c r="A275" s="9"/>
      <c r="H275" s="12"/>
      <c r="I275" s="12"/>
      <c r="J275" s="74"/>
      <c r="K275" s="12"/>
      <c r="L275" s="12"/>
      <c r="M275" s="2"/>
      <c r="N275" s="12"/>
      <c r="O275" s="12"/>
    </row>
    <row r="276" spans="1:15" s="73" customFormat="1" x14ac:dyDescent="0.25">
      <c r="A276" s="9"/>
      <c r="H276" s="12"/>
      <c r="I276" s="12"/>
      <c r="J276" s="74"/>
      <c r="K276" s="12"/>
      <c r="L276" s="12"/>
      <c r="M276" s="2"/>
      <c r="N276" s="12"/>
      <c r="O276" s="12"/>
    </row>
    <row r="277" spans="1:15" s="73" customFormat="1" x14ac:dyDescent="0.25">
      <c r="A277" s="9"/>
      <c r="H277" s="12"/>
      <c r="I277" s="12"/>
      <c r="J277" s="74"/>
      <c r="K277" s="12"/>
      <c r="L277" s="12"/>
      <c r="M277" s="2"/>
      <c r="N277" s="12"/>
      <c r="O277" s="12"/>
    </row>
    <row r="278" spans="1:15" s="73" customFormat="1" x14ac:dyDescent="0.25">
      <c r="A278" s="9"/>
      <c r="H278" s="12"/>
      <c r="I278" s="12"/>
      <c r="J278" s="74"/>
      <c r="K278" s="12"/>
      <c r="L278" s="12"/>
      <c r="M278" s="2"/>
      <c r="N278" s="12"/>
      <c r="O278" s="12"/>
    </row>
    <row r="279" spans="1:15" s="73" customFormat="1" x14ac:dyDescent="0.25">
      <c r="A279" s="9"/>
      <c r="H279" s="12"/>
      <c r="I279" s="12"/>
      <c r="J279" s="74"/>
      <c r="K279" s="12"/>
      <c r="L279" s="12"/>
      <c r="M279" s="2"/>
      <c r="N279" s="12"/>
      <c r="O279" s="12"/>
    </row>
    <row r="280" spans="1:15" s="73" customFormat="1" x14ac:dyDescent="0.25">
      <c r="A280" s="9"/>
      <c r="H280" s="12"/>
      <c r="I280" s="12"/>
      <c r="J280" s="74"/>
      <c r="K280" s="12"/>
      <c r="L280" s="12"/>
      <c r="M280" s="2"/>
      <c r="N280" s="12"/>
      <c r="O280" s="12"/>
    </row>
    <row r="281" spans="1:15" s="73" customFormat="1" x14ac:dyDescent="0.25">
      <c r="A281" s="9"/>
      <c r="H281" s="12"/>
      <c r="I281" s="12"/>
      <c r="J281" s="74"/>
      <c r="K281" s="12"/>
      <c r="L281" s="12"/>
      <c r="M281" s="2"/>
      <c r="N281" s="12"/>
      <c r="O281" s="12"/>
    </row>
    <row r="282" spans="1:15" s="73" customFormat="1" x14ac:dyDescent="0.25">
      <c r="A282" s="9"/>
      <c r="H282" s="12"/>
      <c r="I282" s="12"/>
      <c r="J282" s="74"/>
      <c r="K282" s="12"/>
      <c r="L282" s="12"/>
      <c r="M282" s="2"/>
      <c r="N282" s="12"/>
      <c r="O282" s="12"/>
    </row>
    <row r="283" spans="1:15" s="73" customFormat="1" x14ac:dyDescent="0.25">
      <c r="A283" s="9"/>
      <c r="H283" s="12"/>
      <c r="I283" s="12"/>
      <c r="J283" s="74"/>
      <c r="K283" s="12"/>
      <c r="L283" s="12"/>
      <c r="M283" s="2"/>
      <c r="N283" s="12"/>
      <c r="O283" s="12"/>
    </row>
    <row r="284" spans="1:15" s="73" customFormat="1" x14ac:dyDescent="0.25">
      <c r="A284" s="9"/>
      <c r="H284" s="12"/>
      <c r="I284" s="12"/>
      <c r="J284" s="74"/>
      <c r="K284" s="12"/>
      <c r="L284" s="12"/>
      <c r="M284" s="2"/>
      <c r="N284" s="12"/>
      <c r="O284" s="12"/>
    </row>
    <row r="285" spans="1:15" s="73" customFormat="1" x14ac:dyDescent="0.25">
      <c r="A285" s="9"/>
      <c r="H285" s="12"/>
      <c r="I285" s="12"/>
      <c r="J285" s="74"/>
      <c r="K285" s="12"/>
      <c r="L285" s="12"/>
      <c r="M285" s="2"/>
      <c r="N285" s="12"/>
      <c r="O285" s="12"/>
    </row>
    <row r="286" spans="1:15" s="73" customFormat="1" x14ac:dyDescent="0.25">
      <c r="A286" s="9"/>
      <c r="H286" s="12"/>
      <c r="I286" s="12"/>
      <c r="J286" s="74"/>
      <c r="K286" s="12"/>
      <c r="L286" s="12"/>
      <c r="M286" s="2"/>
      <c r="N286" s="12"/>
      <c r="O286" s="12"/>
    </row>
    <row r="287" spans="1:15" s="73" customFormat="1" x14ac:dyDescent="0.25">
      <c r="A287" s="9"/>
      <c r="H287" s="12"/>
      <c r="I287" s="12"/>
      <c r="J287" s="74"/>
      <c r="K287" s="12"/>
      <c r="L287" s="12"/>
      <c r="M287" s="2"/>
      <c r="N287" s="12"/>
      <c r="O287" s="12"/>
    </row>
    <row r="288" spans="1:15" s="73" customFormat="1" x14ac:dyDescent="0.25">
      <c r="A288" s="9"/>
      <c r="H288" s="12"/>
      <c r="I288" s="12"/>
      <c r="J288" s="74"/>
      <c r="K288" s="12"/>
      <c r="L288" s="12"/>
      <c r="M288" s="2"/>
      <c r="N288" s="12"/>
      <c r="O288" s="12"/>
    </row>
    <row r="289" spans="1:15" s="73" customFormat="1" x14ac:dyDescent="0.25">
      <c r="A289" s="9"/>
      <c r="H289" s="12"/>
      <c r="I289" s="12"/>
      <c r="J289" s="74"/>
      <c r="K289" s="12"/>
      <c r="L289" s="12"/>
      <c r="M289" s="2"/>
      <c r="N289" s="12"/>
      <c r="O289" s="12"/>
    </row>
    <row r="290" spans="1:15" s="73" customFormat="1" x14ac:dyDescent="0.25">
      <c r="A290" s="9"/>
      <c r="H290" s="12"/>
      <c r="I290" s="12"/>
      <c r="J290" s="74"/>
      <c r="K290" s="12"/>
      <c r="L290" s="12"/>
      <c r="M290" s="2"/>
      <c r="N290" s="12"/>
      <c r="O290" s="12"/>
    </row>
    <row r="291" spans="1:15" s="73" customFormat="1" x14ac:dyDescent="0.25">
      <c r="A291" s="9"/>
      <c r="H291" s="12"/>
      <c r="I291" s="12"/>
      <c r="J291" s="74"/>
      <c r="K291" s="12"/>
      <c r="L291" s="12"/>
      <c r="M291" s="2"/>
      <c r="N291" s="12"/>
      <c r="O291" s="12"/>
    </row>
    <row r="292" spans="1:15" s="73" customFormat="1" x14ac:dyDescent="0.25">
      <c r="A292" s="9"/>
      <c r="H292" s="12"/>
      <c r="I292" s="12"/>
      <c r="J292" s="74"/>
      <c r="K292" s="12"/>
      <c r="L292" s="12"/>
      <c r="M292" s="2"/>
      <c r="N292" s="12"/>
      <c r="O292" s="12"/>
    </row>
    <row r="293" spans="1:15" s="73" customFormat="1" x14ac:dyDescent="0.25">
      <c r="A293" s="9"/>
      <c r="H293" s="12"/>
      <c r="I293" s="12"/>
      <c r="J293" s="74"/>
      <c r="K293" s="12"/>
      <c r="L293" s="12"/>
      <c r="M293" s="2"/>
      <c r="N293" s="12"/>
      <c r="O293" s="12"/>
    </row>
    <row r="294" spans="1:15" s="73" customFormat="1" x14ac:dyDescent="0.25">
      <c r="A294" s="9"/>
      <c r="H294" s="12"/>
      <c r="I294" s="12"/>
      <c r="J294" s="74"/>
      <c r="K294" s="12"/>
      <c r="L294" s="12"/>
      <c r="M294" s="2"/>
      <c r="N294" s="12"/>
      <c r="O294" s="12"/>
    </row>
    <row r="295" spans="1:15" s="73" customFormat="1" x14ac:dyDescent="0.25">
      <c r="A295" s="9"/>
      <c r="H295" s="12"/>
      <c r="I295" s="12"/>
      <c r="J295" s="74"/>
      <c r="K295" s="12"/>
      <c r="L295" s="12"/>
      <c r="M295" s="2"/>
      <c r="N295" s="12"/>
      <c r="O295" s="12"/>
    </row>
    <row r="296" spans="1:15" s="73" customFormat="1" x14ac:dyDescent="0.25">
      <c r="A296" s="9"/>
      <c r="H296" s="12"/>
      <c r="I296" s="12"/>
      <c r="J296" s="74"/>
      <c r="K296" s="12"/>
      <c r="L296" s="12"/>
      <c r="M296" s="2"/>
      <c r="N296" s="12"/>
      <c r="O296" s="12"/>
    </row>
    <row r="297" spans="1:15" s="73" customFormat="1" x14ac:dyDescent="0.25">
      <c r="A297" s="9"/>
      <c r="H297" s="12"/>
      <c r="I297" s="12"/>
      <c r="J297" s="74"/>
      <c r="K297" s="12"/>
      <c r="L297" s="12"/>
      <c r="M297" s="2"/>
      <c r="N297" s="12"/>
      <c r="O297" s="12"/>
    </row>
    <row r="298" spans="1:15" s="73" customFormat="1" x14ac:dyDescent="0.25">
      <c r="A298" s="9"/>
      <c r="H298" s="12"/>
      <c r="I298" s="12"/>
      <c r="J298" s="74"/>
      <c r="K298" s="12"/>
      <c r="L298" s="12"/>
      <c r="M298" s="2"/>
      <c r="N298" s="12"/>
      <c r="O298" s="12"/>
    </row>
    <row r="299" spans="1:15" s="73" customFormat="1" x14ac:dyDescent="0.25">
      <c r="A299" s="9"/>
      <c r="H299" s="12"/>
      <c r="I299" s="12"/>
      <c r="J299" s="74"/>
      <c r="K299" s="12"/>
      <c r="L299" s="12"/>
      <c r="M299" s="2"/>
      <c r="N299" s="12"/>
      <c r="O299" s="12"/>
    </row>
    <row r="300" spans="1:15" s="73" customFormat="1" x14ac:dyDescent="0.25">
      <c r="A300" s="9"/>
      <c r="H300" s="12"/>
      <c r="I300" s="12"/>
      <c r="J300" s="74"/>
      <c r="K300" s="12"/>
      <c r="L300" s="12"/>
      <c r="M300" s="2"/>
      <c r="N300" s="12"/>
      <c r="O300" s="12"/>
    </row>
    <row r="301" spans="1:15" s="73" customFormat="1" x14ac:dyDescent="0.25">
      <c r="A301" s="9"/>
      <c r="H301" s="12"/>
      <c r="I301" s="12"/>
      <c r="J301" s="74"/>
      <c r="K301" s="12"/>
      <c r="L301" s="12"/>
      <c r="M301" s="2"/>
      <c r="N301" s="12"/>
      <c r="O301" s="12"/>
    </row>
    <row r="302" spans="1:15" s="73" customFormat="1" x14ac:dyDescent="0.25">
      <c r="A302" s="9"/>
      <c r="H302" s="12"/>
      <c r="I302" s="12"/>
      <c r="J302" s="74"/>
      <c r="K302" s="12"/>
      <c r="L302" s="12"/>
      <c r="M302" s="2"/>
      <c r="N302" s="12"/>
      <c r="O302" s="12"/>
    </row>
    <row r="303" spans="1:15" s="73" customFormat="1" x14ac:dyDescent="0.25">
      <c r="A303" s="9"/>
      <c r="H303" s="12"/>
      <c r="I303" s="12"/>
      <c r="J303" s="74"/>
      <c r="K303" s="12"/>
      <c r="L303" s="12"/>
      <c r="M303" s="2"/>
      <c r="N303" s="12"/>
      <c r="O303" s="12"/>
    </row>
    <row r="304" spans="1:15" s="73" customFormat="1" x14ac:dyDescent="0.25">
      <c r="A304" s="9"/>
      <c r="H304" s="12"/>
      <c r="I304" s="12"/>
      <c r="J304" s="74"/>
      <c r="K304" s="12"/>
      <c r="L304" s="12"/>
      <c r="M304" s="2"/>
      <c r="N304" s="12"/>
      <c r="O304" s="12"/>
    </row>
    <row r="305" spans="1:15" s="73" customFormat="1" x14ac:dyDescent="0.25">
      <c r="A305" s="9"/>
      <c r="H305" s="12"/>
      <c r="I305" s="12"/>
      <c r="J305" s="74"/>
      <c r="K305" s="12"/>
      <c r="L305" s="12"/>
      <c r="M305" s="2"/>
      <c r="N305" s="12"/>
      <c r="O305" s="12"/>
    </row>
    <row r="306" spans="1:15" s="73" customFormat="1" x14ac:dyDescent="0.25">
      <c r="A306" s="9"/>
      <c r="H306" s="12"/>
      <c r="I306" s="12"/>
      <c r="J306" s="74"/>
      <c r="K306" s="12"/>
      <c r="L306" s="12"/>
      <c r="M306" s="2"/>
      <c r="N306" s="12"/>
      <c r="O306" s="12"/>
    </row>
    <row r="307" spans="1:15" s="73" customFormat="1" x14ac:dyDescent="0.25">
      <c r="A307" s="9"/>
      <c r="H307" s="12"/>
      <c r="I307" s="12"/>
      <c r="J307" s="74"/>
      <c r="K307" s="12"/>
      <c r="L307" s="12"/>
      <c r="M307" s="2"/>
      <c r="N307" s="12"/>
      <c r="O307" s="12"/>
    </row>
    <row r="308" spans="1:15" s="73" customFormat="1" x14ac:dyDescent="0.25">
      <c r="A308" s="9"/>
      <c r="H308" s="12"/>
      <c r="I308" s="12"/>
      <c r="J308" s="74"/>
      <c r="K308" s="12"/>
      <c r="L308" s="12"/>
      <c r="M308" s="2"/>
      <c r="N308" s="12"/>
      <c r="O308" s="12"/>
    </row>
    <row r="309" spans="1:15" s="73" customFormat="1" x14ac:dyDescent="0.25">
      <c r="A309" s="9"/>
      <c r="H309" s="12"/>
      <c r="I309" s="12"/>
      <c r="J309" s="74"/>
      <c r="K309" s="12"/>
      <c r="L309" s="12"/>
      <c r="M309" s="2"/>
      <c r="N309" s="12"/>
      <c r="O309" s="12"/>
    </row>
    <row r="310" spans="1:15" s="73" customFormat="1" x14ac:dyDescent="0.25">
      <c r="A310" s="9"/>
      <c r="H310" s="12"/>
      <c r="I310" s="12"/>
      <c r="J310" s="74"/>
      <c r="K310" s="12"/>
      <c r="L310" s="12"/>
      <c r="M310" s="2"/>
      <c r="N310" s="12"/>
      <c r="O310" s="12"/>
    </row>
    <row r="311" spans="1:15" s="73" customFormat="1" x14ac:dyDescent="0.25">
      <c r="A311" s="9"/>
      <c r="H311" s="12"/>
      <c r="I311" s="12"/>
      <c r="J311" s="74"/>
      <c r="K311" s="12"/>
      <c r="L311" s="12"/>
      <c r="M311" s="2"/>
      <c r="N311" s="12"/>
      <c r="O311" s="12"/>
    </row>
    <row r="312" spans="1:15" s="73" customFormat="1" x14ac:dyDescent="0.25">
      <c r="A312" s="9"/>
      <c r="H312" s="12"/>
      <c r="I312" s="12"/>
      <c r="J312" s="74"/>
      <c r="K312" s="12"/>
      <c r="L312" s="12"/>
      <c r="M312" s="2"/>
      <c r="N312" s="12"/>
      <c r="O312" s="12"/>
    </row>
    <row r="313" spans="1:15" s="73" customFormat="1" x14ac:dyDescent="0.25">
      <c r="A313" s="9"/>
      <c r="H313" s="12"/>
      <c r="I313" s="12"/>
      <c r="J313" s="74"/>
      <c r="K313" s="12"/>
      <c r="L313" s="12"/>
      <c r="M313" s="2"/>
      <c r="N313" s="12"/>
      <c r="O313" s="12"/>
    </row>
    <row r="314" spans="1:15" s="73" customFormat="1" x14ac:dyDescent="0.25">
      <c r="A314" s="9"/>
      <c r="H314" s="12"/>
      <c r="I314" s="12"/>
      <c r="J314" s="74"/>
      <c r="K314" s="12"/>
      <c r="L314" s="12"/>
      <c r="M314" s="2"/>
      <c r="N314" s="12"/>
      <c r="O314" s="12"/>
    </row>
    <row r="315" spans="1:15" s="73" customFormat="1" x14ac:dyDescent="0.25">
      <c r="A315" s="9"/>
      <c r="H315" s="12"/>
      <c r="I315" s="12"/>
      <c r="J315" s="74"/>
      <c r="K315" s="12"/>
      <c r="L315" s="12"/>
      <c r="M315" s="2"/>
      <c r="N315" s="12"/>
      <c r="O315" s="12"/>
    </row>
    <row r="316" spans="1:15" s="73" customFormat="1" x14ac:dyDescent="0.25">
      <c r="A316" s="9"/>
      <c r="H316" s="12"/>
      <c r="I316" s="12"/>
      <c r="J316" s="74"/>
      <c r="K316" s="12"/>
      <c r="L316" s="12"/>
      <c r="M316" s="2"/>
      <c r="N316" s="12"/>
      <c r="O316" s="12"/>
    </row>
    <row r="317" spans="1:15" s="73" customFormat="1" x14ac:dyDescent="0.25">
      <c r="A317" s="9"/>
      <c r="H317" s="12"/>
      <c r="I317" s="12"/>
      <c r="J317" s="74"/>
      <c r="K317" s="12"/>
      <c r="L317" s="12"/>
      <c r="M317" s="2"/>
      <c r="N317" s="12"/>
      <c r="O317" s="12"/>
    </row>
    <row r="318" spans="1:15" s="73" customFormat="1" x14ac:dyDescent="0.25">
      <c r="A318" s="9"/>
      <c r="H318" s="12"/>
      <c r="I318" s="12"/>
      <c r="J318" s="74"/>
      <c r="K318" s="12"/>
      <c r="L318" s="12"/>
      <c r="M318" s="2"/>
      <c r="N318" s="12"/>
      <c r="O318" s="12"/>
    </row>
    <row r="319" spans="1:15" s="73" customFormat="1" x14ac:dyDescent="0.25">
      <c r="A319" s="9"/>
      <c r="H319" s="12"/>
      <c r="I319" s="12"/>
      <c r="J319" s="74"/>
      <c r="K319" s="12"/>
      <c r="L319" s="12"/>
      <c r="M319" s="2"/>
      <c r="N319" s="12"/>
      <c r="O319" s="12"/>
    </row>
    <row r="320" spans="1:15" s="73" customFormat="1" x14ac:dyDescent="0.25">
      <c r="A320" s="9"/>
      <c r="H320" s="12"/>
      <c r="I320" s="12"/>
      <c r="J320" s="74"/>
      <c r="K320" s="12"/>
      <c r="L320" s="12"/>
      <c r="M320" s="2"/>
      <c r="N320" s="12"/>
      <c r="O320" s="12"/>
    </row>
    <row r="321" spans="1:15" s="73" customFormat="1" x14ac:dyDescent="0.25">
      <c r="A321" s="9"/>
      <c r="H321" s="12"/>
      <c r="I321" s="12"/>
      <c r="J321" s="74"/>
      <c r="K321" s="12"/>
      <c r="L321" s="12"/>
      <c r="M321" s="2"/>
      <c r="N321" s="12"/>
      <c r="O321" s="12"/>
    </row>
    <row r="322" spans="1:15" s="73" customFormat="1" x14ac:dyDescent="0.25">
      <c r="A322" s="9"/>
      <c r="H322" s="12"/>
      <c r="I322" s="12"/>
      <c r="J322" s="74"/>
      <c r="K322" s="12"/>
      <c r="L322" s="12"/>
      <c r="M322" s="2"/>
      <c r="N322" s="12"/>
      <c r="O322" s="12"/>
    </row>
    <row r="323" spans="1:15" s="73" customFormat="1" x14ac:dyDescent="0.25">
      <c r="A323" s="9"/>
      <c r="H323" s="12"/>
      <c r="I323" s="12"/>
      <c r="J323" s="74"/>
      <c r="K323" s="12"/>
      <c r="L323" s="12"/>
      <c r="M323" s="2"/>
      <c r="N323" s="12"/>
      <c r="O323" s="12"/>
    </row>
  </sheetData>
  <sheetProtection selectLockedCells="1"/>
  <mergeCells count="8">
    <mergeCell ref="A36:B36"/>
    <mergeCell ref="A1:J1"/>
    <mergeCell ref="A2:D2"/>
    <mergeCell ref="F2:J2"/>
    <mergeCell ref="A3:D3"/>
    <mergeCell ref="F3:J3"/>
    <mergeCell ref="A4:B4"/>
    <mergeCell ref="C4:I4"/>
  </mergeCells>
  <conditionalFormatting sqref="J6:J35">
    <cfRule type="cellIs" dxfId="97" priority="21" stopIfTrue="1" operator="greaterThan">
      <formula>24</formula>
    </cfRule>
  </conditionalFormatting>
  <conditionalFormatting sqref="J6:J35">
    <cfRule type="cellIs" dxfId="96" priority="16" stopIfTrue="1" operator="greaterThan">
      <formula>24</formula>
    </cfRule>
    <cfRule type="cellIs" dxfId="95" priority="17" stopIfTrue="1" operator="greaterThan">
      <formula>22</formula>
    </cfRule>
    <cfRule type="cellIs" dxfId="94" priority="18" stopIfTrue="1" operator="greaterThan">
      <formula>22</formula>
    </cfRule>
    <cfRule type="cellIs" dxfId="93" priority="19" stopIfTrue="1" operator="greaterThan">
      <formula>44</formula>
    </cfRule>
    <cfRule type="cellIs" dxfId="92" priority="20" stopIfTrue="1" operator="greaterThan">
      <formula>24</formula>
    </cfRule>
  </conditionalFormatting>
  <conditionalFormatting sqref="J6:J35">
    <cfRule type="cellIs" dxfId="91" priority="11" stopIfTrue="1" operator="greaterThan">
      <formula>24</formula>
    </cfRule>
    <cfRule type="cellIs" dxfId="90" priority="12" stopIfTrue="1" operator="greaterThan">
      <formula>22</formula>
    </cfRule>
    <cfRule type="cellIs" dxfId="89" priority="13" stopIfTrue="1" operator="greaterThan">
      <formula>22</formula>
    </cfRule>
    <cfRule type="cellIs" dxfId="88" priority="14" stopIfTrue="1" operator="greaterThan">
      <formula>44</formula>
    </cfRule>
    <cfRule type="cellIs" dxfId="87" priority="15" stopIfTrue="1" operator="greaterThan">
      <formula>24</formula>
    </cfRule>
  </conditionalFormatting>
  <conditionalFormatting sqref="J6:J35">
    <cfRule type="cellIs" dxfId="86" priority="6" stopIfTrue="1" operator="greaterThan">
      <formula>24</formula>
    </cfRule>
    <cfRule type="cellIs" dxfId="85" priority="7" stopIfTrue="1" operator="greaterThan">
      <formula>22</formula>
    </cfRule>
    <cfRule type="cellIs" dxfId="84" priority="8" stopIfTrue="1" operator="greaterThan">
      <formula>22</formula>
    </cfRule>
    <cfRule type="cellIs" dxfId="83" priority="9" stopIfTrue="1" operator="greaterThan">
      <formula>44</formula>
    </cfRule>
    <cfRule type="cellIs" dxfId="82" priority="10" stopIfTrue="1" operator="greaterThan">
      <formula>24</formula>
    </cfRule>
  </conditionalFormatting>
  <conditionalFormatting sqref="J6:J35">
    <cfRule type="cellIs" dxfId="81" priority="1" stopIfTrue="1" operator="greaterThan">
      <formula>24</formula>
    </cfRule>
    <cfRule type="cellIs" dxfId="80" priority="2" stopIfTrue="1" operator="greaterThan">
      <formula>22</formula>
    </cfRule>
    <cfRule type="cellIs" dxfId="79" priority="3" stopIfTrue="1" operator="greaterThan">
      <formula>22</formula>
    </cfRule>
    <cfRule type="cellIs" dxfId="78" priority="4" stopIfTrue="1" operator="greaterThan">
      <formula>44</formula>
    </cfRule>
    <cfRule type="cellIs" dxfId="77" priority="5" stopIfTrue="1" operator="greaterThan">
      <formula>24</formula>
    </cfRule>
  </conditionalFormatting>
  <dataValidations count="2">
    <dataValidation type="decimal" allowBlank="1" showInputMessage="1" showErrorMessage="1" error="You must enter less than 24 hours." sqref="F36:G36 C6:I35">
      <formula1>0</formula1>
      <formula2>24</formula2>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F2:G2">
      <formula1>9</formula1>
    </dataValidation>
  </dataValidations>
  <printOptions horizontalCentered="1" verticalCentered="1"/>
  <pageMargins left="0.25" right="0.25" top="0.3" bottom="0.3" header="0" footer="0"/>
  <pageSetup scale="7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T343"/>
  <sheetViews>
    <sheetView showGridLines="0" zoomScale="85" zoomScaleNormal="85" workbookViewId="0">
      <selection activeCell="D5" sqref="D5:G5"/>
    </sheetView>
  </sheetViews>
  <sheetFormatPr defaultColWidth="9.140625" defaultRowHeight="15.75" x14ac:dyDescent="0.25"/>
  <cols>
    <col min="1" max="1" width="5.7109375" style="73" bestFit="1" customWidth="1"/>
    <col min="2" max="2" width="5.42578125" style="73" bestFit="1" customWidth="1"/>
    <col min="3" max="3" width="9.7109375" style="73" customWidth="1"/>
    <col min="4" max="10" width="7.7109375" style="12" customWidth="1"/>
    <col min="11" max="11" width="6.85546875" style="12" customWidth="1"/>
    <col min="12" max="12" width="6.42578125" style="12" customWidth="1"/>
    <col min="13" max="13" width="48.7109375" style="2" customWidth="1"/>
    <col min="14" max="14" width="10.85546875" style="12" customWidth="1"/>
    <col min="15" max="16384" width="9.140625" style="12"/>
  </cols>
  <sheetData>
    <row r="1" spans="1:19" ht="26.25" x14ac:dyDescent="0.4">
      <c r="E1" s="14" t="s">
        <v>46</v>
      </c>
    </row>
    <row r="2" spans="1:19" ht="23.25" x14ac:dyDescent="0.35">
      <c r="B2" s="193"/>
      <c r="F2" s="230" t="s">
        <v>87</v>
      </c>
      <c r="G2" s="230"/>
      <c r="H2" s="230"/>
      <c r="I2" s="230"/>
      <c r="J2" s="230"/>
      <c r="K2" s="230"/>
    </row>
    <row r="3" spans="1:19" x14ac:dyDescent="0.25">
      <c r="C3" s="193"/>
    </row>
    <row r="5" spans="1:19" ht="19.5" thickBot="1" x14ac:dyDescent="0.35">
      <c r="A5" s="2"/>
      <c r="D5" s="207">
        <f>+July!D5</f>
        <v>0</v>
      </c>
      <c r="E5" s="207"/>
      <c r="F5" s="207"/>
      <c r="G5" s="207"/>
      <c r="H5" s="75"/>
      <c r="I5" s="208">
        <f>+July!I5</f>
        <v>0</v>
      </c>
      <c r="J5" s="208"/>
      <c r="K5" s="208"/>
      <c r="L5" s="208"/>
      <c r="N5" s="35" t="s">
        <v>27</v>
      </c>
    </row>
    <row r="6" spans="1:19" ht="18.75" x14ac:dyDescent="0.3">
      <c r="A6" s="2"/>
      <c r="D6" s="232" t="s">
        <v>0</v>
      </c>
      <c r="E6" s="233"/>
      <c r="F6" s="233"/>
      <c r="G6" s="233"/>
      <c r="H6" s="115"/>
      <c r="I6" s="234" t="s">
        <v>1</v>
      </c>
      <c r="J6" s="235"/>
      <c r="K6" s="235"/>
      <c r="L6" s="235"/>
      <c r="N6" s="36" t="s">
        <v>30</v>
      </c>
    </row>
    <row r="7" spans="1:19" ht="18.75" x14ac:dyDescent="0.3">
      <c r="A7" s="2"/>
      <c r="F7" s="114"/>
      <c r="G7" s="115"/>
      <c r="H7" s="115"/>
      <c r="I7" s="115"/>
      <c r="J7" s="41"/>
      <c r="K7" s="38"/>
      <c r="L7" s="41"/>
      <c r="N7" s="36" t="s">
        <v>33</v>
      </c>
    </row>
    <row r="8" spans="1:19" ht="18.75" x14ac:dyDescent="0.3">
      <c r="A8" s="2"/>
      <c r="N8" s="35" t="s">
        <v>29</v>
      </c>
    </row>
    <row r="9" spans="1:19" s="20" customFormat="1" ht="19.5" thickBot="1" x14ac:dyDescent="0.35">
      <c r="A9" s="236" t="s">
        <v>43</v>
      </c>
      <c r="B9" s="237"/>
      <c r="C9" s="237"/>
      <c r="D9" s="237"/>
      <c r="E9" s="237"/>
      <c r="F9" s="237"/>
      <c r="G9" s="237"/>
      <c r="H9" s="237"/>
      <c r="I9" s="237"/>
      <c r="J9" s="237"/>
      <c r="K9" s="237"/>
      <c r="L9" s="100"/>
      <c r="M9" s="116" t="s">
        <v>44</v>
      </c>
      <c r="N9" s="37" t="s">
        <v>31</v>
      </c>
    </row>
    <row r="10" spans="1:19" s="20" customFormat="1" ht="19.5" thickBot="1" x14ac:dyDescent="0.35">
      <c r="A10" s="18"/>
      <c r="B10" s="19"/>
      <c r="C10" s="51" t="s">
        <v>27</v>
      </c>
      <c r="L10" s="150"/>
      <c r="M10" s="27"/>
      <c r="N10" s="35" t="s">
        <v>32</v>
      </c>
    </row>
    <row r="11" spans="1:19" s="20" customFormat="1" ht="19.5" thickBot="1" x14ac:dyDescent="0.35">
      <c r="A11" s="19"/>
      <c r="B11" s="19"/>
      <c r="C11" s="51" t="s">
        <v>28</v>
      </c>
      <c r="D11" s="21" t="s">
        <v>17</v>
      </c>
      <c r="F11" s="236" t="s">
        <v>8</v>
      </c>
      <c r="G11" s="236"/>
      <c r="H11" s="236"/>
      <c r="I11" s="236"/>
      <c r="J11" s="72"/>
      <c r="K11" s="21" t="s">
        <v>25</v>
      </c>
      <c r="L11" s="150"/>
      <c r="M11" s="29" t="s">
        <v>36</v>
      </c>
      <c r="N11" s="227" t="e">
        <f>'April Activity Tracking'!C36/'April Activity Tracking'!J36</f>
        <v>#DIV/0!</v>
      </c>
      <c r="S11"/>
    </row>
    <row r="12" spans="1:19" s="20" customFormat="1" ht="19.5" thickBot="1" x14ac:dyDescent="0.35">
      <c r="A12" s="58" t="s">
        <v>14</v>
      </c>
      <c r="B12" s="72" t="s">
        <v>15</v>
      </c>
      <c r="C12" s="48" t="s">
        <v>29</v>
      </c>
      <c r="D12" s="3" t="s">
        <v>18</v>
      </c>
      <c r="E12" s="22" t="s">
        <v>19</v>
      </c>
      <c r="F12" s="72" t="s">
        <v>20</v>
      </c>
      <c r="G12" s="22" t="s">
        <v>23</v>
      </c>
      <c r="H12" s="72" t="s">
        <v>24</v>
      </c>
      <c r="I12" s="22" t="s">
        <v>21</v>
      </c>
      <c r="J12" s="72" t="s">
        <v>22</v>
      </c>
      <c r="K12" s="3" t="s">
        <v>7</v>
      </c>
      <c r="L12" s="150"/>
      <c r="M12" s="129" t="s">
        <v>53</v>
      </c>
      <c r="N12" s="228"/>
    </row>
    <row r="13" spans="1:19" s="20" customFormat="1" ht="20.100000000000001" customHeight="1" thickBot="1" x14ac:dyDescent="0.35">
      <c r="A13" s="7" t="s">
        <v>5</v>
      </c>
      <c r="B13" s="81">
        <v>1</v>
      </c>
      <c r="C13" s="25">
        <f>'April Activity Tracking'!J6</f>
        <v>0</v>
      </c>
      <c r="D13" s="52"/>
      <c r="E13" s="23"/>
      <c r="F13" s="23"/>
      <c r="G13" s="23"/>
      <c r="H13" s="23"/>
      <c r="I13" s="23"/>
      <c r="J13" s="23"/>
      <c r="K13" s="25">
        <f t="shared" ref="K13:K42" si="0">+C13+SUM(E13:J13)</f>
        <v>0</v>
      </c>
      <c r="L13" s="150"/>
      <c r="M13" s="31" t="str">
        <f>IF(ISNA(VLOOKUP(M12,description,2,FALSE)) = TRUE, "Enter a valid account code above", VLOOKUP(M12,description,2,FALSE))</f>
        <v>DACA18A</v>
      </c>
      <c r="N13" s="229"/>
    </row>
    <row r="14" spans="1:19" s="20" customFormat="1" ht="20.100000000000001" customHeight="1" thickBot="1" x14ac:dyDescent="0.35">
      <c r="A14" s="7" t="s">
        <v>16</v>
      </c>
      <c r="B14" s="81">
        <v>2</v>
      </c>
      <c r="C14" s="25">
        <f>'April Activity Tracking'!J7</f>
        <v>0</v>
      </c>
      <c r="D14" s="52"/>
      <c r="E14" s="23"/>
      <c r="F14" s="23"/>
      <c r="G14" s="23"/>
      <c r="H14" s="23"/>
      <c r="I14" s="23"/>
      <c r="J14" s="23"/>
      <c r="K14" s="25">
        <f t="shared" si="0"/>
        <v>0</v>
      </c>
      <c r="L14" s="150"/>
      <c r="M14" s="32"/>
      <c r="N14" s="151"/>
      <c r="R14"/>
    </row>
    <row r="15" spans="1:19" s="20" customFormat="1" ht="20.100000000000001" customHeight="1" x14ac:dyDescent="0.3">
      <c r="A15" s="7" t="s">
        <v>6</v>
      </c>
      <c r="B15" s="81">
        <v>3</v>
      </c>
      <c r="C15" s="25">
        <f>'April Activity Tracking'!J8</f>
        <v>0</v>
      </c>
      <c r="D15" s="24">
        <f>SUM(C13:C15)</f>
        <v>0</v>
      </c>
      <c r="E15" s="23"/>
      <c r="F15" s="23"/>
      <c r="G15" s="23"/>
      <c r="H15" s="23"/>
      <c r="I15" s="23"/>
      <c r="J15" s="23"/>
      <c r="K15" s="25">
        <f t="shared" si="0"/>
        <v>0</v>
      </c>
      <c r="L15" s="150"/>
      <c r="M15" s="29" t="s">
        <v>37</v>
      </c>
      <c r="N15" s="227" t="e">
        <f>'April Activity Tracking'!D36/'April Activity Tracking'!J36</f>
        <v>#DIV/0!</v>
      </c>
    </row>
    <row r="16" spans="1:19" s="20" customFormat="1" ht="20.100000000000001" customHeight="1" x14ac:dyDescent="0.3">
      <c r="A16" s="131" t="s">
        <v>2</v>
      </c>
      <c r="B16" s="158">
        <v>4</v>
      </c>
      <c r="C16" s="147">
        <f>'April Activity Tracking'!J9</f>
        <v>0</v>
      </c>
      <c r="D16" s="145"/>
      <c r="E16" s="135"/>
      <c r="F16" s="146"/>
      <c r="G16" s="135"/>
      <c r="H16" s="146"/>
      <c r="I16" s="135"/>
      <c r="J16" s="146"/>
      <c r="K16" s="147">
        <f t="shared" si="0"/>
        <v>0</v>
      </c>
      <c r="L16" s="150"/>
      <c r="M16" s="129" t="s">
        <v>54</v>
      </c>
      <c r="N16" s="228"/>
    </row>
    <row r="17" spans="1:20" s="20" customFormat="1" ht="20.100000000000001" customHeight="1" thickBot="1" x14ac:dyDescent="0.35">
      <c r="A17" s="131" t="s">
        <v>2</v>
      </c>
      <c r="B17" s="158">
        <v>5</v>
      </c>
      <c r="C17" s="147">
        <f>'April Activity Tracking'!J10</f>
        <v>0</v>
      </c>
      <c r="D17" s="145"/>
      <c r="E17" s="135"/>
      <c r="F17" s="146"/>
      <c r="G17" s="135"/>
      <c r="H17" s="146"/>
      <c r="I17" s="135"/>
      <c r="J17" s="146"/>
      <c r="K17" s="147">
        <f>+C17+SUM(E17:J17)</f>
        <v>0</v>
      </c>
      <c r="L17" s="150"/>
      <c r="M17" s="31" t="str">
        <f>IF(ISNA(VLOOKUP(M16,description,2,FALSE)) = TRUE, "Enter a valid account code above", VLOOKUP(M16,description,2,FALSE))</f>
        <v>DACA4027</v>
      </c>
      <c r="N17" s="229"/>
    </row>
    <row r="18" spans="1:20" s="20" customFormat="1" ht="20.100000000000001" customHeight="1" thickBot="1" x14ac:dyDescent="0.35">
      <c r="A18" s="7" t="s">
        <v>3</v>
      </c>
      <c r="B18" s="81">
        <v>6</v>
      </c>
      <c r="C18" s="25">
        <f>'April Activity Tracking'!J11</f>
        <v>0</v>
      </c>
      <c r="D18" s="52"/>
      <c r="E18" s="23"/>
      <c r="F18" s="23"/>
      <c r="G18" s="23"/>
      <c r="H18" s="23"/>
      <c r="I18" s="23"/>
      <c r="J18" s="23"/>
      <c r="K18" s="25">
        <f t="shared" si="0"/>
        <v>0</v>
      </c>
      <c r="L18" s="150"/>
      <c r="M18" s="33"/>
      <c r="N18" s="152"/>
    </row>
    <row r="19" spans="1:20" s="20" customFormat="1" ht="20.100000000000001" customHeight="1" x14ac:dyDescent="0.3">
      <c r="A19" s="7" t="s">
        <v>4</v>
      </c>
      <c r="B19" s="81">
        <v>7</v>
      </c>
      <c r="C19" s="25">
        <f>'April Activity Tracking'!J12</f>
        <v>0</v>
      </c>
      <c r="D19" s="52"/>
      <c r="E19" s="23"/>
      <c r="F19" s="23"/>
      <c r="G19" s="23"/>
      <c r="H19" s="23"/>
      <c r="I19" s="23"/>
      <c r="J19" s="23"/>
      <c r="K19" s="25">
        <f t="shared" si="0"/>
        <v>0</v>
      </c>
      <c r="L19" s="150"/>
      <c r="M19" s="29" t="s">
        <v>38</v>
      </c>
      <c r="N19" s="227" t="e">
        <f>'April Activity Tracking'!E36/'April Activity Tracking'!J36</f>
        <v>#DIV/0!</v>
      </c>
      <c r="Q19"/>
      <c r="T19"/>
    </row>
    <row r="20" spans="1:20" s="20" customFormat="1" ht="20.100000000000001" customHeight="1" x14ac:dyDescent="0.3">
      <c r="A20" s="8" t="s">
        <v>5</v>
      </c>
      <c r="B20" s="81">
        <v>8</v>
      </c>
      <c r="C20" s="25">
        <f>'April Activity Tracking'!J13</f>
        <v>0</v>
      </c>
      <c r="D20" s="53"/>
      <c r="E20" s="23"/>
      <c r="F20" s="23"/>
      <c r="G20" s="23"/>
      <c r="H20" s="23"/>
      <c r="I20" s="23"/>
      <c r="J20" s="23"/>
      <c r="K20" s="25">
        <f t="shared" si="0"/>
        <v>0</v>
      </c>
      <c r="L20" s="150"/>
      <c r="M20" s="128" t="s">
        <v>55</v>
      </c>
      <c r="N20" s="228"/>
    </row>
    <row r="21" spans="1:20" s="20" customFormat="1" ht="20.100000000000001" customHeight="1" thickBot="1" x14ac:dyDescent="0.35">
      <c r="A21" s="7" t="s">
        <v>16</v>
      </c>
      <c r="B21" s="81">
        <v>9</v>
      </c>
      <c r="C21" s="25">
        <f>'April Activity Tracking'!J14</f>
        <v>0</v>
      </c>
      <c r="D21" s="52"/>
      <c r="E21" s="23"/>
      <c r="F21" s="23"/>
      <c r="G21" s="23"/>
      <c r="H21" s="23"/>
      <c r="I21" s="23"/>
      <c r="J21" s="23"/>
      <c r="K21" s="25">
        <f t="shared" si="0"/>
        <v>0</v>
      </c>
      <c r="L21" s="150"/>
      <c r="M21" s="31" t="str">
        <f>IF(ISNA(VLOOKUP(M20,description,2,FALSE)) = TRUE, "Enter a valid account code above", VLOOKUP(M20,description,2,FALSE))</f>
        <v>DACA4010</v>
      </c>
      <c r="N21" s="229"/>
    </row>
    <row r="22" spans="1:20" s="20" customFormat="1" ht="20.100000000000001" customHeight="1" thickBot="1" x14ac:dyDescent="0.35">
      <c r="A22" s="7" t="s">
        <v>6</v>
      </c>
      <c r="B22" s="81">
        <v>10</v>
      </c>
      <c r="C22" s="25">
        <f>'April Activity Tracking'!J15</f>
        <v>0</v>
      </c>
      <c r="D22" s="24">
        <f>SUM(C16:C22)</f>
        <v>0</v>
      </c>
      <c r="E22" s="23"/>
      <c r="F22" s="23"/>
      <c r="G22" s="23"/>
      <c r="H22" s="23"/>
      <c r="I22" s="23"/>
      <c r="J22" s="23"/>
      <c r="K22" s="25">
        <f t="shared" si="0"/>
        <v>0</v>
      </c>
      <c r="L22" s="150"/>
      <c r="M22" s="45"/>
      <c r="N22" s="152"/>
    </row>
    <row r="23" spans="1:20" s="20" customFormat="1" ht="20.100000000000001" customHeight="1" x14ac:dyDescent="0.3">
      <c r="A23" s="131" t="s">
        <v>2</v>
      </c>
      <c r="B23" s="158">
        <v>11</v>
      </c>
      <c r="C23" s="147">
        <f>'April Activity Tracking'!J16</f>
        <v>0</v>
      </c>
      <c r="D23" s="145"/>
      <c r="E23" s="135"/>
      <c r="F23" s="146"/>
      <c r="G23" s="186"/>
      <c r="H23" s="146"/>
      <c r="I23" s="135"/>
      <c r="J23" s="146"/>
      <c r="K23" s="147">
        <f t="shared" si="0"/>
        <v>0</v>
      </c>
      <c r="L23" s="150"/>
      <c r="M23" s="29" t="s">
        <v>39</v>
      </c>
      <c r="N23" s="227" t="e">
        <f>'April Activity Tracking'!H36/'April Activity Tracking'!J36</f>
        <v>#DIV/0!</v>
      </c>
    </row>
    <row r="24" spans="1:20" s="20" customFormat="1" ht="20.100000000000001" customHeight="1" x14ac:dyDescent="0.3">
      <c r="A24" s="131" t="s">
        <v>2</v>
      </c>
      <c r="B24" s="158">
        <v>12</v>
      </c>
      <c r="C24" s="147">
        <f>'April Activity Tracking'!J17</f>
        <v>0</v>
      </c>
      <c r="D24" s="145"/>
      <c r="E24" s="135"/>
      <c r="F24" s="146"/>
      <c r="G24" s="186"/>
      <c r="H24" s="146"/>
      <c r="I24" s="135"/>
      <c r="J24" s="146"/>
      <c r="K24" s="147">
        <f t="shared" si="0"/>
        <v>0</v>
      </c>
      <c r="L24" s="150"/>
      <c r="M24" s="128" t="s">
        <v>73</v>
      </c>
      <c r="N24" s="228"/>
    </row>
    <row r="25" spans="1:20" s="20" customFormat="1" ht="20.100000000000001" customHeight="1" thickBot="1" x14ac:dyDescent="0.35">
      <c r="A25" s="7" t="s">
        <v>3</v>
      </c>
      <c r="B25" s="81">
        <v>13</v>
      </c>
      <c r="C25" s="25">
        <f>'April Activity Tracking'!J18</f>
        <v>0</v>
      </c>
      <c r="D25" s="52"/>
      <c r="E25" s="23"/>
      <c r="F25" s="23"/>
      <c r="G25" s="23"/>
      <c r="H25" s="23"/>
      <c r="I25" s="23"/>
      <c r="J25" s="23"/>
      <c r="K25" s="25">
        <f t="shared" si="0"/>
        <v>0</v>
      </c>
      <c r="L25" s="150"/>
      <c r="M25" s="31" t="str">
        <f>IF(ISNA(VLOOKUP(M24,description,2,FALSE)) = TRUE, "Enter a valid account code above", VLOOKUP(M24,description,2,FALSE))</f>
        <v>DACA4048</v>
      </c>
      <c r="N25" s="229"/>
    </row>
    <row r="26" spans="1:20" s="20" customFormat="1" ht="20.100000000000001" customHeight="1" thickBot="1" x14ac:dyDescent="0.35">
      <c r="A26" s="7" t="s">
        <v>4</v>
      </c>
      <c r="B26" s="81">
        <v>14</v>
      </c>
      <c r="C26" s="25">
        <f>'April Activity Tracking'!J19</f>
        <v>0</v>
      </c>
      <c r="D26" s="52"/>
      <c r="E26" s="23"/>
      <c r="F26" s="23"/>
      <c r="G26" s="23"/>
      <c r="H26" s="23"/>
      <c r="I26" s="23"/>
      <c r="J26" s="23"/>
      <c r="K26" s="25">
        <f t="shared" si="0"/>
        <v>0</v>
      </c>
      <c r="L26" s="150"/>
      <c r="M26" s="45"/>
      <c r="N26" s="152"/>
    </row>
    <row r="27" spans="1:20" s="20" customFormat="1" ht="20.100000000000001" customHeight="1" x14ac:dyDescent="0.3">
      <c r="A27" s="7" t="s">
        <v>5</v>
      </c>
      <c r="B27" s="81">
        <v>15</v>
      </c>
      <c r="C27" s="25">
        <f>'April Activity Tracking'!J20</f>
        <v>0</v>
      </c>
      <c r="D27" s="52"/>
      <c r="E27" s="23"/>
      <c r="F27" s="23"/>
      <c r="G27" s="23"/>
      <c r="H27" s="23"/>
      <c r="I27" s="23"/>
      <c r="J27" s="23"/>
      <c r="K27" s="25">
        <f t="shared" si="0"/>
        <v>0</v>
      </c>
      <c r="L27" s="150"/>
      <c r="M27" s="29" t="s">
        <v>40</v>
      </c>
      <c r="N27" s="227" t="e">
        <f>'April Activity Tracking'!I36/'April Activity Tracking'!J36</f>
        <v>#DIV/0!</v>
      </c>
    </row>
    <row r="28" spans="1:20" s="20" customFormat="1" ht="20.100000000000001" customHeight="1" x14ac:dyDescent="0.3">
      <c r="A28" s="7" t="s">
        <v>16</v>
      </c>
      <c r="B28" s="81">
        <v>16</v>
      </c>
      <c r="C28" s="25">
        <f>'April Activity Tracking'!J21</f>
        <v>0</v>
      </c>
      <c r="D28" s="52"/>
      <c r="E28" s="23"/>
      <c r="F28" s="23"/>
      <c r="G28" s="23"/>
      <c r="H28" s="23"/>
      <c r="I28" s="23"/>
      <c r="J28" s="23"/>
      <c r="K28" s="25">
        <f t="shared" si="0"/>
        <v>0</v>
      </c>
      <c r="L28" s="150"/>
      <c r="M28" s="128" t="s">
        <v>99</v>
      </c>
      <c r="N28" s="228"/>
    </row>
    <row r="29" spans="1:20" s="20" customFormat="1" ht="20.100000000000001" customHeight="1" thickBot="1" x14ac:dyDescent="0.35">
      <c r="A29" s="7" t="s">
        <v>6</v>
      </c>
      <c r="B29" s="81">
        <v>17</v>
      </c>
      <c r="C29" s="25">
        <f>'April Activity Tracking'!J22</f>
        <v>0</v>
      </c>
      <c r="D29" s="24">
        <f>SUM(C23:C29)</f>
        <v>0</v>
      </c>
      <c r="E29" s="23"/>
      <c r="F29" s="23"/>
      <c r="G29" s="23"/>
      <c r="H29" s="23"/>
      <c r="I29" s="23"/>
      <c r="J29" s="23"/>
      <c r="K29" s="25">
        <f t="shared" si="0"/>
        <v>0</v>
      </c>
      <c r="L29" s="150"/>
      <c r="M29" s="31" t="s">
        <v>98</v>
      </c>
      <c r="N29" s="229"/>
    </row>
    <row r="30" spans="1:20" s="20" customFormat="1" ht="20.100000000000001" customHeight="1" x14ac:dyDescent="0.3">
      <c r="A30" s="131" t="s">
        <v>2</v>
      </c>
      <c r="B30" s="158">
        <v>18</v>
      </c>
      <c r="C30" s="147">
        <f>'April Activity Tracking'!J23</f>
        <v>0</v>
      </c>
      <c r="D30" s="145"/>
      <c r="E30" s="135"/>
      <c r="F30" s="146"/>
      <c r="G30" s="135"/>
      <c r="H30" s="146"/>
      <c r="I30" s="135"/>
      <c r="J30" s="146"/>
      <c r="K30" s="147">
        <f t="shared" si="0"/>
        <v>0</v>
      </c>
      <c r="L30" s="150"/>
      <c r="M30" s="45"/>
      <c r="N30" s="44"/>
    </row>
    <row r="31" spans="1:20" s="20" customFormat="1" ht="20.100000000000001" customHeight="1" thickBot="1" x14ac:dyDescent="0.35">
      <c r="A31" s="131" t="s">
        <v>2</v>
      </c>
      <c r="B31" s="158">
        <v>19</v>
      </c>
      <c r="C31" s="147">
        <f>'April Activity Tracking'!J24</f>
        <v>0</v>
      </c>
      <c r="D31" s="145"/>
      <c r="E31" s="135"/>
      <c r="F31" s="146"/>
      <c r="G31" s="135"/>
      <c r="H31" s="146"/>
      <c r="I31" s="135"/>
      <c r="J31" s="146"/>
      <c r="K31" s="147">
        <f t="shared" si="0"/>
        <v>0</v>
      </c>
      <c r="L31" s="150"/>
      <c r="M31" s="44" t="s">
        <v>34</v>
      </c>
      <c r="N31" s="127" t="e">
        <f>SUM(N11:N29)</f>
        <v>#DIV/0!</v>
      </c>
    </row>
    <row r="32" spans="1:20" s="20" customFormat="1" ht="20.100000000000001" customHeight="1" thickTop="1" x14ac:dyDescent="0.3">
      <c r="A32" s="7" t="s">
        <v>3</v>
      </c>
      <c r="B32" s="81">
        <v>20</v>
      </c>
      <c r="C32" s="25">
        <f>'April Activity Tracking'!J25</f>
        <v>0</v>
      </c>
      <c r="D32" s="52"/>
      <c r="E32" s="23"/>
      <c r="F32" s="23"/>
      <c r="G32" s="23"/>
      <c r="H32" s="23"/>
      <c r="I32" s="23"/>
      <c r="J32" s="23"/>
      <c r="K32" s="25">
        <f t="shared" si="0"/>
        <v>0</v>
      </c>
      <c r="L32" s="150"/>
      <c r="M32" s="44"/>
      <c r="N32" s="95"/>
    </row>
    <row r="33" spans="1:14" s="20" customFormat="1" ht="20.100000000000001" customHeight="1" x14ac:dyDescent="0.25">
      <c r="A33" s="7" t="s">
        <v>4</v>
      </c>
      <c r="B33" s="81">
        <v>21</v>
      </c>
      <c r="C33" s="25">
        <f>'April Activity Tracking'!J26</f>
        <v>0</v>
      </c>
      <c r="D33" s="52"/>
      <c r="E33" s="23"/>
      <c r="F33" s="23"/>
      <c r="G33" s="23"/>
      <c r="H33" s="23"/>
      <c r="I33" s="23"/>
      <c r="J33" s="23"/>
      <c r="K33" s="25">
        <f t="shared" si="0"/>
        <v>0</v>
      </c>
      <c r="L33" s="150"/>
    </row>
    <row r="34" spans="1:14" s="20" customFormat="1" ht="20.100000000000001" customHeight="1" x14ac:dyDescent="0.25">
      <c r="A34" s="7" t="s">
        <v>5</v>
      </c>
      <c r="B34" s="81">
        <v>22</v>
      </c>
      <c r="C34" s="25">
        <f>'April Activity Tracking'!J27</f>
        <v>0</v>
      </c>
      <c r="D34" s="52"/>
      <c r="E34" s="23"/>
      <c r="F34" s="23"/>
      <c r="G34" s="23"/>
      <c r="H34" s="23"/>
      <c r="I34" s="23"/>
      <c r="J34" s="23"/>
      <c r="K34" s="25">
        <f t="shared" si="0"/>
        <v>0</v>
      </c>
      <c r="L34" s="150"/>
    </row>
    <row r="35" spans="1:14" s="20" customFormat="1" ht="20.100000000000001" customHeight="1" x14ac:dyDescent="0.25">
      <c r="A35" s="7" t="s">
        <v>16</v>
      </c>
      <c r="B35" s="81">
        <v>23</v>
      </c>
      <c r="C35" s="25">
        <f>'April Activity Tracking'!J28</f>
        <v>0</v>
      </c>
      <c r="D35" s="52"/>
      <c r="E35" s="23"/>
      <c r="F35" s="23"/>
      <c r="G35" s="23"/>
      <c r="H35" s="23"/>
      <c r="I35" s="23"/>
      <c r="J35" s="23"/>
      <c r="K35" s="25">
        <f t="shared" si="0"/>
        <v>0</v>
      </c>
      <c r="L35" s="150"/>
    </row>
    <row r="36" spans="1:14" s="20" customFormat="1" ht="20.100000000000001" customHeight="1" x14ac:dyDescent="0.25">
      <c r="A36" s="7" t="s">
        <v>6</v>
      </c>
      <c r="B36" s="81">
        <v>24</v>
      </c>
      <c r="C36" s="25">
        <f>'April Activity Tracking'!J29</f>
        <v>0</v>
      </c>
      <c r="D36" s="24">
        <f>SUM(C30:C36)</f>
        <v>0</v>
      </c>
      <c r="E36" s="23"/>
      <c r="F36" s="23"/>
      <c r="G36" s="23"/>
      <c r="H36" s="23"/>
      <c r="I36" s="23"/>
      <c r="J36" s="23"/>
      <c r="K36" s="25">
        <f t="shared" si="0"/>
        <v>0</v>
      </c>
      <c r="L36" s="150"/>
    </row>
    <row r="37" spans="1:14" s="20" customFormat="1" ht="20.100000000000001" customHeight="1" x14ac:dyDescent="0.25">
      <c r="A37" s="131" t="s">
        <v>2</v>
      </c>
      <c r="B37" s="158">
        <v>25</v>
      </c>
      <c r="C37" s="147">
        <f>'April Activity Tracking'!J30</f>
        <v>0</v>
      </c>
      <c r="D37" s="145"/>
      <c r="E37" s="135"/>
      <c r="F37" s="146"/>
      <c r="G37" s="135"/>
      <c r="H37" s="146"/>
      <c r="I37" s="135"/>
      <c r="J37" s="146"/>
      <c r="K37" s="147">
        <f t="shared" si="0"/>
        <v>0</v>
      </c>
      <c r="L37" s="150"/>
      <c r="M37" s="238" t="s">
        <v>35</v>
      </c>
      <c r="N37" s="238"/>
    </row>
    <row r="38" spans="1:14" s="20" customFormat="1" ht="20.100000000000001" customHeight="1" x14ac:dyDescent="0.25">
      <c r="A38" s="131" t="s">
        <v>2</v>
      </c>
      <c r="B38" s="158">
        <v>26</v>
      </c>
      <c r="C38" s="147">
        <f>'April Activity Tracking'!J31</f>
        <v>0</v>
      </c>
      <c r="D38" s="145"/>
      <c r="E38" s="135"/>
      <c r="F38" s="146"/>
      <c r="G38" s="135"/>
      <c r="H38" s="146"/>
      <c r="I38" s="135"/>
      <c r="J38" s="146"/>
      <c r="K38" s="147">
        <f t="shared" si="0"/>
        <v>0</v>
      </c>
      <c r="L38" s="150"/>
      <c r="M38" s="238"/>
      <c r="N38" s="238"/>
    </row>
    <row r="39" spans="1:14" s="20" customFormat="1" ht="20.100000000000001" customHeight="1" x14ac:dyDescent="0.25">
      <c r="A39" s="7" t="s">
        <v>3</v>
      </c>
      <c r="B39" s="81">
        <v>27</v>
      </c>
      <c r="C39" s="25">
        <f>'April Activity Tracking'!J32</f>
        <v>0</v>
      </c>
      <c r="D39" s="52"/>
      <c r="E39" s="23"/>
      <c r="F39" s="23"/>
      <c r="G39" s="23"/>
      <c r="H39" s="23"/>
      <c r="I39" s="23"/>
      <c r="J39" s="23"/>
      <c r="K39" s="25">
        <f t="shared" si="0"/>
        <v>0</v>
      </c>
      <c r="L39" s="150"/>
      <c r="M39" s="15"/>
      <c r="N39" s="15"/>
    </row>
    <row r="40" spans="1:14" s="20" customFormat="1" ht="20.100000000000001" customHeight="1" thickBot="1" x14ac:dyDescent="0.3">
      <c r="A40" s="7" t="s">
        <v>4</v>
      </c>
      <c r="B40" s="81">
        <v>28</v>
      </c>
      <c r="C40" s="25">
        <f>'April Activity Tracking'!J33</f>
        <v>0</v>
      </c>
      <c r="D40" s="52"/>
      <c r="E40" s="23"/>
      <c r="F40" s="23"/>
      <c r="G40" s="23"/>
      <c r="H40" s="23"/>
      <c r="I40" s="23"/>
      <c r="J40" s="23"/>
      <c r="K40" s="25">
        <f t="shared" si="0"/>
        <v>0</v>
      </c>
      <c r="L40" s="150"/>
      <c r="M40" s="218"/>
      <c r="N40" s="218"/>
    </row>
    <row r="41" spans="1:14" s="20" customFormat="1" ht="20.100000000000001" customHeight="1" x14ac:dyDescent="0.25">
      <c r="A41" s="7" t="s">
        <v>5</v>
      </c>
      <c r="B41" s="81">
        <v>29</v>
      </c>
      <c r="C41" s="25">
        <f>'April Activity Tracking'!J34</f>
        <v>0</v>
      </c>
      <c r="D41" s="181"/>
      <c r="E41" s="96"/>
      <c r="F41" s="23"/>
      <c r="G41" s="54"/>
      <c r="H41" s="54"/>
      <c r="I41" s="54"/>
      <c r="J41" s="54"/>
      <c r="K41" s="25">
        <f t="shared" si="0"/>
        <v>0</v>
      </c>
      <c r="L41" s="150"/>
      <c r="M41" s="15"/>
      <c r="N41" s="15"/>
    </row>
    <row r="42" spans="1:14" s="20" customFormat="1" ht="20.100000000000001" customHeight="1" x14ac:dyDescent="0.25">
      <c r="A42" s="7" t="s">
        <v>16</v>
      </c>
      <c r="B42" s="81">
        <v>30</v>
      </c>
      <c r="C42" s="25">
        <f>'April Activity Tracking'!J35</f>
        <v>0</v>
      </c>
      <c r="D42" s="166">
        <f>SUM(C37:C42)</f>
        <v>0</v>
      </c>
      <c r="E42" s="96"/>
      <c r="F42" s="23"/>
      <c r="G42" s="54"/>
      <c r="H42" s="54"/>
      <c r="I42" s="54"/>
      <c r="J42" s="54"/>
      <c r="K42" s="25">
        <f t="shared" si="0"/>
        <v>0</v>
      </c>
      <c r="L42" s="150"/>
      <c r="M42" s="15"/>
      <c r="N42" s="15"/>
    </row>
    <row r="43" spans="1:14" s="20" customFormat="1" ht="20.100000000000001" customHeight="1" thickBot="1" x14ac:dyDescent="0.3">
      <c r="A43" s="19"/>
      <c r="B43" s="19"/>
      <c r="C43" s="26">
        <f>SUM(C13:C42)</f>
        <v>0</v>
      </c>
      <c r="D43" s="28"/>
      <c r="E43" s="26">
        <f t="shared" ref="E43:J43" si="1">SUM(E13:E42)</f>
        <v>0</v>
      </c>
      <c r="F43" s="26">
        <f t="shared" si="1"/>
        <v>0</v>
      </c>
      <c r="G43" s="26">
        <f t="shared" si="1"/>
        <v>0</v>
      </c>
      <c r="H43" s="26">
        <f t="shared" si="1"/>
        <v>0</v>
      </c>
      <c r="I43" s="26">
        <f t="shared" si="1"/>
        <v>0</v>
      </c>
      <c r="J43" s="26">
        <f t="shared" si="1"/>
        <v>0</v>
      </c>
      <c r="K43" s="26"/>
      <c r="L43" s="150"/>
      <c r="M43" s="15" t="s">
        <v>45</v>
      </c>
      <c r="N43" s="15">
        <f>SUM(C43,E43,F43,G43,H43,I43,J43)</f>
        <v>0</v>
      </c>
    </row>
    <row r="44" spans="1:14" s="20" customFormat="1" ht="20.100000000000001" customHeight="1" thickTop="1" x14ac:dyDescent="0.3">
      <c r="A44" s="19"/>
      <c r="B44" s="19"/>
      <c r="C44" s="19"/>
      <c r="D44" s="15"/>
      <c r="E44" s="15"/>
      <c r="F44" s="15"/>
      <c r="G44" s="15"/>
      <c r="H44" s="15"/>
      <c r="I44" s="15"/>
      <c r="J44" s="15"/>
      <c r="K44" s="15"/>
      <c r="M44" s="86"/>
      <c r="N44" s="12"/>
    </row>
    <row r="45" spans="1:14" s="20" customFormat="1" ht="55.9" customHeight="1" x14ac:dyDescent="0.3">
      <c r="A45" s="220" t="s">
        <v>41</v>
      </c>
      <c r="B45" s="220"/>
      <c r="C45" s="220"/>
      <c r="D45" s="220"/>
      <c r="E45" s="220"/>
      <c r="F45" s="220"/>
      <c r="G45" s="220"/>
      <c r="H45" s="220"/>
      <c r="I45" s="220"/>
      <c r="J45" s="220"/>
      <c r="K45" s="220"/>
      <c r="L45" s="220"/>
      <c r="M45" s="220"/>
      <c r="N45" s="220"/>
    </row>
    <row r="46" spans="1:14" s="20" customFormat="1" ht="20.100000000000001" customHeight="1" x14ac:dyDescent="0.25">
      <c r="A46" s="2"/>
      <c r="B46" s="73"/>
      <c r="C46" s="73"/>
      <c r="D46" s="12"/>
      <c r="E46" s="12"/>
      <c r="F46" s="12"/>
      <c r="G46" s="12"/>
      <c r="H46" s="12"/>
      <c r="I46" s="12"/>
      <c r="J46" s="12"/>
      <c r="K46" s="12"/>
      <c r="M46" s="38"/>
      <c r="N46" s="12"/>
    </row>
    <row r="47" spans="1:14" ht="16.5" thickBot="1" x14ac:dyDescent="0.3">
      <c r="A47" s="2"/>
      <c r="B47" s="40"/>
      <c r="E47" s="40"/>
      <c r="H47" s="38"/>
      <c r="I47" s="38"/>
      <c r="J47" s="38"/>
      <c r="K47" s="38"/>
      <c r="L47" s="38"/>
      <c r="M47" s="38"/>
    </row>
    <row r="48" spans="1:14" ht="15.75" customHeight="1" thickTop="1" x14ac:dyDescent="0.25">
      <c r="A48" s="225" t="s">
        <v>13</v>
      </c>
      <c r="B48" s="226"/>
      <c r="C48" s="226"/>
      <c r="D48" s="226"/>
      <c r="E48" s="226"/>
      <c r="F48" s="226"/>
      <c r="G48" s="226"/>
      <c r="H48" s="226"/>
      <c r="K48" s="83" t="s">
        <v>9</v>
      </c>
      <c r="L48" s="112"/>
      <c r="M48" s="173"/>
      <c r="N48" s="85"/>
    </row>
    <row r="49" spans="1:14" ht="15.75" customHeight="1" x14ac:dyDescent="0.25">
      <c r="A49" s="2"/>
      <c r="M49" s="85"/>
    </row>
    <row r="50" spans="1:14" ht="18.75" x14ac:dyDescent="0.3">
      <c r="A50" s="85" t="s">
        <v>57</v>
      </c>
      <c r="B50" s="85"/>
      <c r="C50" s="85"/>
      <c r="D50" s="85"/>
      <c r="E50" s="85"/>
      <c r="F50" s="85"/>
      <c r="G50" s="85"/>
      <c r="H50" s="85"/>
      <c r="I50" s="85"/>
      <c r="J50" s="85"/>
      <c r="K50" s="85"/>
      <c r="L50" s="68"/>
      <c r="M50" s="39"/>
      <c r="N50" s="102"/>
    </row>
    <row r="51" spans="1:14" ht="16.5" thickBot="1" x14ac:dyDescent="0.3">
      <c r="A51" s="2"/>
      <c r="L51" s="38"/>
      <c r="M51" s="103"/>
    </row>
    <row r="52" spans="1:14" ht="30.6" customHeight="1" thickBot="1" x14ac:dyDescent="0.3">
      <c r="A52" s="221" t="s">
        <v>26</v>
      </c>
      <c r="B52" s="222"/>
      <c r="C52" s="222"/>
      <c r="D52" s="222"/>
      <c r="E52" s="222"/>
      <c r="F52" s="222"/>
      <c r="G52" s="222"/>
      <c r="H52" s="222"/>
      <c r="I52" s="222"/>
      <c r="J52" s="222"/>
      <c r="K52" s="222"/>
      <c r="L52" s="222"/>
      <c r="M52" s="222"/>
      <c r="N52" s="223"/>
    </row>
    <row r="53" spans="1:14" x14ac:dyDescent="0.25">
      <c r="A53" s="2"/>
    </row>
    <row r="54" spans="1:14" ht="17.25" customHeight="1" x14ac:dyDescent="0.25">
      <c r="A54" s="2"/>
      <c r="L54" s="85"/>
    </row>
    <row r="55" spans="1:14" x14ac:dyDescent="0.25">
      <c r="A55" s="2"/>
      <c r="L55" s="38"/>
    </row>
    <row r="56" spans="1:14" ht="31.5" customHeight="1" x14ac:dyDescent="0.25">
      <c r="A56" s="2"/>
      <c r="L56" s="102"/>
    </row>
    <row r="57" spans="1:14" x14ac:dyDescent="0.25">
      <c r="A57" s="2"/>
      <c r="L57" s="38"/>
    </row>
    <row r="58" spans="1:14" x14ac:dyDescent="0.25">
      <c r="A58" s="2"/>
    </row>
    <row r="59" spans="1:14" x14ac:dyDescent="0.25">
      <c r="A59" s="2"/>
    </row>
    <row r="60" spans="1:14" x14ac:dyDescent="0.25">
      <c r="A60" s="2"/>
    </row>
    <row r="61" spans="1:14" x14ac:dyDescent="0.25">
      <c r="A61" s="2"/>
    </row>
    <row r="62" spans="1:14" x14ac:dyDescent="0.25">
      <c r="A62" s="2"/>
    </row>
    <row r="63" spans="1:14" x14ac:dyDescent="0.25">
      <c r="A63" s="2"/>
    </row>
    <row r="64" spans="1: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83" spans="1:3" x14ac:dyDescent="0.25">
      <c r="C83" s="9">
        <v>24</v>
      </c>
    </row>
    <row r="85" spans="1:3" x14ac:dyDescent="0.25">
      <c r="A85" s="42"/>
    </row>
    <row r="86" spans="1:3" x14ac:dyDescent="0.25">
      <c r="A86" s="43">
        <v>0</v>
      </c>
      <c r="C86" s="73">
        <v>0.01</v>
      </c>
    </row>
    <row r="87" spans="1:3" x14ac:dyDescent="0.25">
      <c r="A87" s="43">
        <v>0.25</v>
      </c>
      <c r="C87" s="73">
        <v>0.02</v>
      </c>
    </row>
    <row r="88" spans="1:3" x14ac:dyDescent="0.25">
      <c r="A88" s="43">
        <v>0.5</v>
      </c>
      <c r="C88" s="73">
        <v>0.03</v>
      </c>
    </row>
    <row r="89" spans="1:3" x14ac:dyDescent="0.25">
      <c r="A89" s="43">
        <v>0.75</v>
      </c>
      <c r="C89" s="73">
        <v>0.04</v>
      </c>
    </row>
    <row r="90" spans="1:3" x14ac:dyDescent="0.25">
      <c r="A90" s="43">
        <v>1</v>
      </c>
      <c r="C90" s="73">
        <v>0.05</v>
      </c>
    </row>
    <row r="91" spans="1:3" x14ac:dyDescent="0.25">
      <c r="A91" s="43">
        <v>1.25</v>
      </c>
      <c r="C91" s="73">
        <v>0.06</v>
      </c>
    </row>
    <row r="92" spans="1:3" x14ac:dyDescent="0.25">
      <c r="A92" s="43">
        <v>1.5</v>
      </c>
      <c r="C92" s="73">
        <v>7.0000000000000007E-2</v>
      </c>
    </row>
    <row r="93" spans="1:3" x14ac:dyDescent="0.25">
      <c r="A93" s="43">
        <v>1.75</v>
      </c>
      <c r="C93" s="73">
        <v>0.08</v>
      </c>
    </row>
    <row r="94" spans="1:3" x14ac:dyDescent="0.25">
      <c r="A94" s="43">
        <v>2</v>
      </c>
      <c r="C94" s="73">
        <v>0.09</v>
      </c>
    </row>
    <row r="95" spans="1:3" x14ac:dyDescent="0.25">
      <c r="A95" s="43">
        <v>2.25</v>
      </c>
      <c r="C95" s="73">
        <v>0.1</v>
      </c>
    </row>
    <row r="96" spans="1:3" x14ac:dyDescent="0.25">
      <c r="A96" s="43">
        <v>2.5</v>
      </c>
      <c r="C96" s="73">
        <v>0.11</v>
      </c>
    </row>
    <row r="97" spans="1:3" x14ac:dyDescent="0.25">
      <c r="A97" s="43">
        <v>2.75</v>
      </c>
      <c r="C97" s="73">
        <v>0.12</v>
      </c>
    </row>
    <row r="98" spans="1:3" x14ac:dyDescent="0.25">
      <c r="A98" s="43">
        <v>3</v>
      </c>
      <c r="C98" s="73">
        <v>0.13</v>
      </c>
    </row>
    <row r="99" spans="1:3" x14ac:dyDescent="0.25">
      <c r="A99" s="43">
        <v>3.25</v>
      </c>
      <c r="C99" s="73">
        <v>0.14000000000000001</v>
      </c>
    </row>
    <row r="100" spans="1:3" x14ac:dyDescent="0.25">
      <c r="A100" s="43">
        <v>3.5</v>
      </c>
      <c r="C100" s="73">
        <v>0.15</v>
      </c>
    </row>
    <row r="101" spans="1:3" x14ac:dyDescent="0.25">
      <c r="A101" s="43">
        <v>3.75</v>
      </c>
      <c r="C101" s="73">
        <v>0.16</v>
      </c>
    </row>
    <row r="102" spans="1:3" x14ac:dyDescent="0.25">
      <c r="A102" s="43">
        <v>4</v>
      </c>
      <c r="C102" s="73">
        <v>0.17</v>
      </c>
    </row>
    <row r="103" spans="1:3" x14ac:dyDescent="0.25">
      <c r="A103" s="43">
        <v>4.25</v>
      </c>
      <c r="C103" s="73">
        <v>0.18</v>
      </c>
    </row>
    <row r="104" spans="1:3" x14ac:dyDescent="0.25">
      <c r="A104" s="43">
        <v>4.5</v>
      </c>
      <c r="C104" s="73">
        <v>0.19</v>
      </c>
    </row>
    <row r="105" spans="1:3" x14ac:dyDescent="0.25">
      <c r="A105" s="43">
        <v>4.75</v>
      </c>
      <c r="C105" s="73">
        <v>0.2</v>
      </c>
    </row>
    <row r="106" spans="1:3" x14ac:dyDescent="0.25">
      <c r="A106" s="43">
        <v>5</v>
      </c>
      <c r="C106" s="73">
        <v>0.21</v>
      </c>
    </row>
    <row r="107" spans="1:3" x14ac:dyDescent="0.25">
      <c r="A107" s="43">
        <v>5.25</v>
      </c>
      <c r="C107" s="73">
        <v>0.22</v>
      </c>
    </row>
    <row r="108" spans="1:3" x14ac:dyDescent="0.25">
      <c r="A108" s="43">
        <v>5.5</v>
      </c>
      <c r="C108" s="73">
        <v>0.23</v>
      </c>
    </row>
    <row r="109" spans="1:3" x14ac:dyDescent="0.25">
      <c r="A109" s="43">
        <v>5.75</v>
      </c>
      <c r="C109" s="73">
        <v>0.24</v>
      </c>
    </row>
    <row r="110" spans="1:3" x14ac:dyDescent="0.25">
      <c r="A110" s="43">
        <v>6</v>
      </c>
      <c r="C110" s="73">
        <v>0.25</v>
      </c>
    </row>
    <row r="111" spans="1:3" x14ac:dyDescent="0.25">
      <c r="A111" s="43">
        <v>6.25</v>
      </c>
      <c r="C111" s="73">
        <v>0.26</v>
      </c>
    </row>
    <row r="112" spans="1:3" x14ac:dyDescent="0.25">
      <c r="A112" s="43">
        <v>6.5</v>
      </c>
      <c r="C112" s="73">
        <v>0.27</v>
      </c>
    </row>
    <row r="113" spans="1:3" x14ac:dyDescent="0.25">
      <c r="A113" s="43">
        <v>6.75</v>
      </c>
      <c r="C113" s="73">
        <v>0.28000000000000003</v>
      </c>
    </row>
    <row r="114" spans="1:3" x14ac:dyDescent="0.25">
      <c r="A114" s="43">
        <v>7</v>
      </c>
      <c r="C114" s="73">
        <v>0.28999999999999998</v>
      </c>
    </row>
    <row r="115" spans="1:3" x14ac:dyDescent="0.25">
      <c r="A115" s="43">
        <v>7.25</v>
      </c>
      <c r="C115" s="73">
        <v>0.3</v>
      </c>
    </row>
    <row r="116" spans="1:3" x14ac:dyDescent="0.25">
      <c r="A116" s="43">
        <v>7.5</v>
      </c>
      <c r="C116" s="73">
        <v>0.31</v>
      </c>
    </row>
    <row r="117" spans="1:3" x14ac:dyDescent="0.25">
      <c r="A117" s="43">
        <v>7.75</v>
      </c>
      <c r="C117" s="73">
        <v>0.32</v>
      </c>
    </row>
    <row r="118" spans="1:3" x14ac:dyDescent="0.25">
      <c r="A118" s="43">
        <v>8</v>
      </c>
      <c r="C118" s="73">
        <v>0.33</v>
      </c>
    </row>
    <row r="119" spans="1:3" x14ac:dyDescent="0.25">
      <c r="A119" s="43">
        <v>8.25</v>
      </c>
      <c r="C119" s="73">
        <v>0.34</v>
      </c>
    </row>
    <row r="120" spans="1:3" x14ac:dyDescent="0.25">
      <c r="A120" s="43">
        <v>8.5</v>
      </c>
      <c r="C120" s="73">
        <v>0.35</v>
      </c>
    </row>
    <row r="121" spans="1:3" x14ac:dyDescent="0.25">
      <c r="A121" s="43">
        <v>8.75</v>
      </c>
      <c r="C121" s="73">
        <v>0.36</v>
      </c>
    </row>
    <row r="122" spans="1:3" x14ac:dyDescent="0.25">
      <c r="A122" s="43">
        <v>9</v>
      </c>
      <c r="C122" s="73">
        <v>0.37</v>
      </c>
    </row>
    <row r="123" spans="1:3" x14ac:dyDescent="0.25">
      <c r="A123" s="43">
        <v>9.25</v>
      </c>
      <c r="C123" s="73">
        <v>0.38</v>
      </c>
    </row>
    <row r="124" spans="1:3" x14ac:dyDescent="0.25">
      <c r="A124" s="43">
        <v>9.5</v>
      </c>
      <c r="C124" s="73">
        <v>0.39</v>
      </c>
    </row>
    <row r="125" spans="1:3" x14ac:dyDescent="0.25">
      <c r="A125" s="43">
        <v>9.75</v>
      </c>
      <c r="C125" s="73">
        <v>0.4</v>
      </c>
    </row>
    <row r="126" spans="1:3" x14ac:dyDescent="0.25">
      <c r="A126" s="43">
        <v>10</v>
      </c>
      <c r="C126" s="73">
        <v>0.41</v>
      </c>
    </row>
    <row r="127" spans="1:3" x14ac:dyDescent="0.25">
      <c r="A127" s="43">
        <v>10.25</v>
      </c>
      <c r="C127" s="73">
        <v>0.42</v>
      </c>
    </row>
    <row r="128" spans="1:3" x14ac:dyDescent="0.25">
      <c r="A128" s="43">
        <v>10.5</v>
      </c>
      <c r="C128" s="73">
        <v>0.43</v>
      </c>
    </row>
    <row r="129" spans="1:3" x14ac:dyDescent="0.25">
      <c r="A129" s="43">
        <v>10.75</v>
      </c>
      <c r="C129" s="73">
        <v>0.44</v>
      </c>
    </row>
    <row r="130" spans="1:3" x14ac:dyDescent="0.25">
      <c r="A130" s="43">
        <v>11</v>
      </c>
      <c r="C130" s="73">
        <v>0.45</v>
      </c>
    </row>
    <row r="131" spans="1:3" x14ac:dyDescent="0.25">
      <c r="A131" s="43">
        <v>11.25</v>
      </c>
      <c r="C131" s="73">
        <v>0.46</v>
      </c>
    </row>
    <row r="132" spans="1:3" x14ac:dyDescent="0.25">
      <c r="A132" s="43">
        <v>11.5</v>
      </c>
      <c r="C132" s="73">
        <v>0.47</v>
      </c>
    </row>
    <row r="133" spans="1:3" x14ac:dyDescent="0.25">
      <c r="A133" s="43">
        <v>11.75</v>
      </c>
      <c r="C133" s="73">
        <v>0.48</v>
      </c>
    </row>
    <row r="134" spans="1:3" x14ac:dyDescent="0.25">
      <c r="A134" s="43">
        <v>12</v>
      </c>
      <c r="C134" s="73">
        <v>0.49</v>
      </c>
    </row>
    <row r="135" spans="1:3" x14ac:dyDescent="0.25">
      <c r="A135" s="43">
        <v>12.25</v>
      </c>
      <c r="C135" s="73">
        <v>0.5</v>
      </c>
    </row>
    <row r="136" spans="1:3" x14ac:dyDescent="0.25">
      <c r="A136" s="43">
        <v>12.5</v>
      </c>
      <c r="C136" s="73">
        <v>0.51</v>
      </c>
    </row>
    <row r="137" spans="1:3" x14ac:dyDescent="0.25">
      <c r="A137" s="43">
        <v>12.75</v>
      </c>
      <c r="C137" s="73">
        <v>0.52</v>
      </c>
    </row>
    <row r="138" spans="1:3" x14ac:dyDescent="0.25">
      <c r="A138" s="43">
        <v>13</v>
      </c>
      <c r="C138" s="73">
        <v>0.53</v>
      </c>
    </row>
    <row r="139" spans="1:3" x14ac:dyDescent="0.25">
      <c r="A139" s="43">
        <v>13.25</v>
      </c>
      <c r="C139" s="73">
        <v>0.54</v>
      </c>
    </row>
    <row r="140" spans="1:3" x14ac:dyDescent="0.25">
      <c r="A140" s="43">
        <v>13.5</v>
      </c>
      <c r="C140" s="73">
        <v>0.55000000000000004</v>
      </c>
    </row>
    <row r="141" spans="1:3" x14ac:dyDescent="0.25">
      <c r="A141" s="43">
        <v>13.75</v>
      </c>
      <c r="C141" s="73">
        <v>0.56000000000000005</v>
      </c>
    </row>
    <row r="142" spans="1:3" x14ac:dyDescent="0.25">
      <c r="A142" s="43">
        <v>14</v>
      </c>
      <c r="C142" s="73">
        <v>0.56999999999999995</v>
      </c>
    </row>
    <row r="143" spans="1:3" x14ac:dyDescent="0.25">
      <c r="A143" s="43">
        <v>14.25</v>
      </c>
      <c r="C143" s="73">
        <v>0.57999999999999996</v>
      </c>
    </row>
    <row r="144" spans="1:3" x14ac:dyDescent="0.25">
      <c r="A144" s="43">
        <v>14.5</v>
      </c>
      <c r="C144" s="73">
        <v>0.59</v>
      </c>
    </row>
    <row r="145" spans="1:3" x14ac:dyDescent="0.25">
      <c r="A145" s="43">
        <v>14.75</v>
      </c>
      <c r="C145" s="73">
        <v>0.6</v>
      </c>
    </row>
    <row r="146" spans="1:3" x14ac:dyDescent="0.25">
      <c r="A146" s="43">
        <v>15</v>
      </c>
      <c r="C146" s="73">
        <v>0.61</v>
      </c>
    </row>
    <row r="147" spans="1:3" x14ac:dyDescent="0.25">
      <c r="A147" s="43">
        <v>15.25</v>
      </c>
      <c r="C147" s="73">
        <v>0.62</v>
      </c>
    </row>
    <row r="148" spans="1:3" x14ac:dyDescent="0.25">
      <c r="A148" s="43">
        <v>15.5</v>
      </c>
      <c r="C148" s="73">
        <v>0.63</v>
      </c>
    </row>
    <row r="149" spans="1:3" x14ac:dyDescent="0.25">
      <c r="A149" s="43">
        <v>15.75</v>
      </c>
      <c r="C149" s="73">
        <v>0.64</v>
      </c>
    </row>
    <row r="150" spans="1:3" x14ac:dyDescent="0.25">
      <c r="A150" s="43">
        <v>16</v>
      </c>
      <c r="C150" s="73">
        <v>0.65</v>
      </c>
    </row>
    <row r="151" spans="1:3" x14ac:dyDescent="0.25">
      <c r="A151" s="43">
        <v>16.25</v>
      </c>
      <c r="C151" s="73">
        <v>0.66</v>
      </c>
    </row>
    <row r="152" spans="1:3" x14ac:dyDescent="0.25">
      <c r="A152" s="43">
        <v>16.5</v>
      </c>
      <c r="C152" s="73">
        <v>0.67</v>
      </c>
    </row>
    <row r="153" spans="1:3" x14ac:dyDescent="0.25">
      <c r="A153" s="43">
        <v>16.75</v>
      </c>
      <c r="C153" s="73">
        <v>0.68</v>
      </c>
    </row>
    <row r="154" spans="1:3" x14ac:dyDescent="0.25">
      <c r="A154" s="43">
        <v>17</v>
      </c>
      <c r="C154" s="73">
        <v>0.69</v>
      </c>
    </row>
    <row r="155" spans="1:3" x14ac:dyDescent="0.25">
      <c r="A155" s="43">
        <v>17.25</v>
      </c>
      <c r="C155" s="73">
        <v>0.7</v>
      </c>
    </row>
    <row r="156" spans="1:3" x14ac:dyDescent="0.25">
      <c r="A156" s="43">
        <v>17.5</v>
      </c>
      <c r="C156" s="73">
        <v>0.71</v>
      </c>
    </row>
    <row r="157" spans="1:3" x14ac:dyDescent="0.25">
      <c r="A157" s="43">
        <v>17.75</v>
      </c>
      <c r="C157" s="73">
        <v>0.72</v>
      </c>
    </row>
    <row r="158" spans="1:3" x14ac:dyDescent="0.25">
      <c r="A158" s="43">
        <v>18</v>
      </c>
      <c r="C158" s="73">
        <v>0.73</v>
      </c>
    </row>
    <row r="159" spans="1:3" x14ac:dyDescent="0.25">
      <c r="A159" s="43">
        <v>18.25</v>
      </c>
      <c r="C159" s="73">
        <v>0.74</v>
      </c>
    </row>
    <row r="160" spans="1:3" x14ac:dyDescent="0.25">
      <c r="A160" s="43">
        <v>18.5</v>
      </c>
      <c r="C160" s="73">
        <v>0.75</v>
      </c>
    </row>
    <row r="161" spans="1:3" x14ac:dyDescent="0.25">
      <c r="A161" s="43">
        <v>18.75</v>
      </c>
      <c r="C161" s="73">
        <v>0.76</v>
      </c>
    </row>
    <row r="162" spans="1:3" x14ac:dyDescent="0.25">
      <c r="A162" s="43">
        <v>19</v>
      </c>
      <c r="C162" s="73">
        <v>0.77</v>
      </c>
    </row>
    <row r="163" spans="1:3" x14ac:dyDescent="0.25">
      <c r="A163" s="43">
        <v>19.25</v>
      </c>
      <c r="C163" s="73">
        <v>0.78</v>
      </c>
    </row>
    <row r="164" spans="1:3" x14ac:dyDescent="0.25">
      <c r="A164" s="43">
        <v>19.5</v>
      </c>
      <c r="C164" s="73">
        <v>0.79</v>
      </c>
    </row>
    <row r="165" spans="1:3" x14ac:dyDescent="0.25">
      <c r="A165" s="43">
        <v>19.75</v>
      </c>
      <c r="C165" s="73">
        <v>0.8</v>
      </c>
    </row>
    <row r="166" spans="1:3" x14ac:dyDescent="0.25">
      <c r="A166" s="43">
        <v>20</v>
      </c>
      <c r="C166" s="73">
        <v>0.81</v>
      </c>
    </row>
    <row r="167" spans="1:3" x14ac:dyDescent="0.25">
      <c r="A167" s="43">
        <v>20.25</v>
      </c>
      <c r="C167" s="73">
        <v>0.82</v>
      </c>
    </row>
    <row r="168" spans="1:3" x14ac:dyDescent="0.25">
      <c r="A168" s="43">
        <v>20.5</v>
      </c>
      <c r="C168" s="73">
        <v>0.83</v>
      </c>
    </row>
    <row r="169" spans="1:3" x14ac:dyDescent="0.25">
      <c r="A169" s="43">
        <v>20.75</v>
      </c>
      <c r="C169" s="73">
        <v>0.84</v>
      </c>
    </row>
    <row r="170" spans="1:3" x14ac:dyDescent="0.25">
      <c r="A170" s="43">
        <v>21</v>
      </c>
      <c r="C170" s="73">
        <v>0.85</v>
      </c>
    </row>
    <row r="171" spans="1:3" x14ac:dyDescent="0.25">
      <c r="A171" s="43">
        <v>21.25</v>
      </c>
      <c r="C171" s="73">
        <v>0.86</v>
      </c>
    </row>
    <row r="172" spans="1:3" x14ac:dyDescent="0.25">
      <c r="A172" s="43">
        <v>21.5</v>
      </c>
      <c r="C172" s="73">
        <v>0.87</v>
      </c>
    </row>
    <row r="173" spans="1:3" x14ac:dyDescent="0.25">
      <c r="A173" s="43">
        <v>21.75</v>
      </c>
      <c r="C173" s="73">
        <v>0.88</v>
      </c>
    </row>
    <row r="174" spans="1:3" x14ac:dyDescent="0.25">
      <c r="A174" s="43">
        <v>22</v>
      </c>
      <c r="C174" s="73">
        <v>0.89</v>
      </c>
    </row>
    <row r="175" spans="1:3" x14ac:dyDescent="0.25">
      <c r="A175" s="43">
        <v>22.25</v>
      </c>
      <c r="C175" s="73">
        <v>0.9</v>
      </c>
    </row>
    <row r="176" spans="1:3" x14ac:dyDescent="0.25">
      <c r="A176" s="43">
        <v>22.5</v>
      </c>
      <c r="C176" s="73">
        <v>0.91</v>
      </c>
    </row>
    <row r="177" spans="1:3" x14ac:dyDescent="0.25">
      <c r="A177" s="43">
        <v>22.75</v>
      </c>
      <c r="C177" s="73">
        <v>0.92</v>
      </c>
    </row>
    <row r="178" spans="1:3" x14ac:dyDescent="0.25">
      <c r="A178" s="43">
        <v>23</v>
      </c>
      <c r="C178" s="73">
        <v>0.93</v>
      </c>
    </row>
    <row r="179" spans="1:3" x14ac:dyDescent="0.25">
      <c r="A179" s="43">
        <v>23.25</v>
      </c>
      <c r="C179" s="73">
        <v>0.94</v>
      </c>
    </row>
    <row r="180" spans="1:3" x14ac:dyDescent="0.25">
      <c r="A180" s="43">
        <v>23.5</v>
      </c>
      <c r="C180" s="73">
        <v>0.95</v>
      </c>
    </row>
    <row r="181" spans="1:3" x14ac:dyDescent="0.25">
      <c r="A181" s="43">
        <v>23.75</v>
      </c>
      <c r="C181" s="73">
        <v>0.96</v>
      </c>
    </row>
    <row r="182" spans="1:3" x14ac:dyDescent="0.25">
      <c r="A182" s="43">
        <v>24</v>
      </c>
      <c r="C182" s="73">
        <v>0.97</v>
      </c>
    </row>
    <row r="183" spans="1:3" x14ac:dyDescent="0.25">
      <c r="A183" s="9"/>
      <c r="C183" s="73">
        <v>0.98</v>
      </c>
    </row>
    <row r="184" spans="1:3" x14ac:dyDescent="0.25">
      <c r="A184" s="9"/>
      <c r="C184" s="73">
        <v>0.99</v>
      </c>
    </row>
    <row r="185" spans="1:3" x14ac:dyDescent="0.25">
      <c r="A185" s="9"/>
      <c r="C185" s="73">
        <v>1</v>
      </c>
    </row>
    <row r="186" spans="1:3" x14ac:dyDescent="0.25">
      <c r="A186" s="9"/>
    </row>
    <row r="187" spans="1:3" x14ac:dyDescent="0.25">
      <c r="A187" s="9"/>
    </row>
    <row r="188" spans="1:3" x14ac:dyDescent="0.25">
      <c r="A188" s="9"/>
    </row>
    <row r="189" spans="1:3" x14ac:dyDescent="0.25">
      <c r="A189" s="9"/>
    </row>
    <row r="190" spans="1:3" x14ac:dyDescent="0.25">
      <c r="A190" s="9"/>
    </row>
    <row r="191" spans="1:3" x14ac:dyDescent="0.25">
      <c r="A191" s="9"/>
    </row>
    <row r="192" spans="1:3"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sheetData>
  <sheetProtection selectLockedCells="1"/>
  <mergeCells count="17">
    <mergeCell ref="N19:N21"/>
    <mergeCell ref="N23:N25"/>
    <mergeCell ref="A52:N52"/>
    <mergeCell ref="A48:H48"/>
    <mergeCell ref="M37:N38"/>
    <mergeCell ref="M40:N40"/>
    <mergeCell ref="A45:N45"/>
    <mergeCell ref="N27:N29"/>
    <mergeCell ref="N11:N13"/>
    <mergeCell ref="N15:N17"/>
    <mergeCell ref="F2:K2"/>
    <mergeCell ref="D5:G5"/>
    <mergeCell ref="I5:L5"/>
    <mergeCell ref="D6:G6"/>
    <mergeCell ref="I6:L6"/>
    <mergeCell ref="A9:K9"/>
    <mergeCell ref="F11:I11"/>
  </mergeCells>
  <conditionalFormatting sqref="K13:K42">
    <cfRule type="cellIs" dxfId="76" priority="1" stopIfTrue="1" operator="greaterThan">
      <formula>24</formula>
    </cfRule>
  </conditionalFormatting>
  <dataValidations count="5">
    <dataValidation type="list" showInputMessage="1" showErrorMessage="1" error="You must enter a valid account code.  Please see the payroll account codes worksheet or contact the Budget unit." prompt="You may select a valid account code from the drop down list or type your account code._x000a__x000a_To access the drop down list, left click on the cell, then left click on the small triangle that appears to the right of the cell._x000a_" sqref="M12 M16 M20 M24 M28">
      <formula1>cert</formula1>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I5">
      <formula1>9</formula1>
    </dataValidation>
    <dataValidation type="decimal" allowBlank="1" showInputMessage="1" showErrorMessage="1" error="You must enter less than 24 hours." sqref="E13:J42 C13:C42">
      <formula1>0</formula1>
      <formula2>24</formula2>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22 M26">
      <formula1>$A$95:$A$192</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30">
      <formula1>$A$88:$A$185</formula1>
    </dataValidation>
  </dataValidations>
  <printOptions horizontalCentered="1" verticalCentered="1"/>
  <pageMargins left="0.25" right="0.25" top="0.3" bottom="0.3" header="0" footer="0"/>
  <pageSetup scale="6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4"/>
  <sheetViews>
    <sheetView showGridLines="0" zoomScale="85" zoomScaleNormal="85" workbookViewId="0">
      <selection activeCell="F2" sqref="F2:J2"/>
    </sheetView>
  </sheetViews>
  <sheetFormatPr defaultColWidth="9.140625" defaultRowHeight="15.75" x14ac:dyDescent="0.25"/>
  <cols>
    <col min="1" max="1" width="5.7109375" style="73" bestFit="1" customWidth="1"/>
    <col min="2" max="2" width="5.7109375" style="73" customWidth="1"/>
    <col min="3" max="7" width="15" style="73" customWidth="1"/>
    <col min="8" max="9" width="15" style="12" customWidth="1"/>
    <col min="10" max="10" width="11.140625" style="74" customWidth="1"/>
    <col min="11" max="11" width="5.140625" style="12" customWidth="1"/>
    <col min="12" max="12" width="6.42578125" style="12" customWidth="1"/>
    <col min="13" max="13" width="3.7109375" style="2" customWidth="1"/>
    <col min="14" max="16384" width="9.140625" style="12"/>
  </cols>
  <sheetData>
    <row r="1" spans="1:15" s="20" customFormat="1" ht="24" thickBot="1" x14ac:dyDescent="0.4">
      <c r="A1" s="204" t="s">
        <v>111</v>
      </c>
      <c r="B1" s="205"/>
      <c r="C1" s="205"/>
      <c r="D1" s="205"/>
      <c r="E1" s="205"/>
      <c r="F1" s="205"/>
      <c r="G1" s="205"/>
      <c r="H1" s="205"/>
      <c r="I1" s="205"/>
      <c r="J1" s="206"/>
    </row>
    <row r="2" spans="1:15" s="20" customFormat="1" ht="19.5" thickBot="1" x14ac:dyDescent="0.35">
      <c r="A2" s="207"/>
      <c r="B2" s="207"/>
      <c r="C2" s="207"/>
      <c r="D2" s="207"/>
      <c r="E2" s="75"/>
      <c r="F2" s="208"/>
      <c r="G2" s="208"/>
      <c r="H2" s="208"/>
      <c r="I2" s="208"/>
      <c r="J2" s="208"/>
    </row>
    <row r="3" spans="1:15" s="20" customFormat="1" ht="32.25" customHeight="1" thickBot="1" x14ac:dyDescent="0.3">
      <c r="A3" s="209" t="s">
        <v>0</v>
      </c>
      <c r="B3" s="210"/>
      <c r="C3" s="210"/>
      <c r="D3" s="210"/>
      <c r="E3" s="124"/>
      <c r="F3" s="211" t="s">
        <v>1</v>
      </c>
      <c r="G3" s="211"/>
      <c r="H3" s="212"/>
      <c r="I3" s="212"/>
      <c r="J3" s="212"/>
    </row>
    <row r="4" spans="1:15" s="20" customFormat="1" ht="19.5" thickBot="1" x14ac:dyDescent="0.35">
      <c r="A4" s="213"/>
      <c r="B4" s="214"/>
      <c r="C4" s="215" t="s">
        <v>97</v>
      </c>
      <c r="D4" s="216"/>
      <c r="E4" s="216"/>
      <c r="F4" s="216"/>
      <c r="G4" s="216"/>
      <c r="H4" s="216"/>
      <c r="I4" s="217"/>
      <c r="J4" s="123"/>
      <c r="N4"/>
    </row>
    <row r="5" spans="1:15" s="20" customFormat="1" ht="32.25" thickBot="1" x14ac:dyDescent="0.3">
      <c r="A5" s="58" t="s">
        <v>14</v>
      </c>
      <c r="B5" s="58" t="s">
        <v>15</v>
      </c>
      <c r="C5" s="122" t="s">
        <v>96</v>
      </c>
      <c r="D5" s="122" t="s">
        <v>95</v>
      </c>
      <c r="E5" s="122" t="s">
        <v>94</v>
      </c>
      <c r="F5" s="130" t="s">
        <v>93</v>
      </c>
      <c r="G5" s="130" t="s">
        <v>92</v>
      </c>
      <c r="H5" s="122" t="s">
        <v>91</v>
      </c>
      <c r="I5" s="122" t="s">
        <v>90</v>
      </c>
      <c r="J5" s="121" t="s">
        <v>18</v>
      </c>
    </row>
    <row r="6" spans="1:15" s="20" customFormat="1" ht="20.100000000000001" customHeight="1" x14ac:dyDescent="0.25">
      <c r="A6" s="7" t="s">
        <v>6</v>
      </c>
      <c r="B6" s="81">
        <v>1</v>
      </c>
      <c r="C6" s="168"/>
      <c r="D6" s="168"/>
      <c r="E6" s="168"/>
      <c r="F6" s="119"/>
      <c r="G6" s="119"/>
      <c r="H6" s="155"/>
      <c r="I6" s="154"/>
      <c r="J6" s="164">
        <f>SUM(C6:I6)</f>
        <v>0</v>
      </c>
    </row>
    <row r="7" spans="1:15" s="20" customFormat="1" ht="20.100000000000001" customHeight="1" x14ac:dyDescent="0.25">
      <c r="A7" s="131" t="s">
        <v>2</v>
      </c>
      <c r="B7" s="158">
        <v>2</v>
      </c>
      <c r="C7" s="167"/>
      <c r="D7" s="167"/>
      <c r="E7" s="167"/>
      <c r="F7" s="119"/>
      <c r="G7" s="119"/>
      <c r="H7" s="135"/>
      <c r="I7" s="136"/>
      <c r="J7" s="140">
        <f>SUM(C7:I7)</f>
        <v>0</v>
      </c>
    </row>
    <row r="8" spans="1:15" s="20" customFormat="1" ht="20.100000000000001" customHeight="1" x14ac:dyDescent="0.25">
      <c r="A8" s="131" t="s">
        <v>2</v>
      </c>
      <c r="B8" s="158">
        <v>3</v>
      </c>
      <c r="C8" s="167"/>
      <c r="D8" s="167"/>
      <c r="E8" s="167"/>
      <c r="F8" s="119"/>
      <c r="G8" s="119"/>
      <c r="H8" s="135"/>
      <c r="I8" s="136"/>
      <c r="J8" s="140">
        <f t="shared" ref="J8:J34" si="0">SUM(C8:I8)</f>
        <v>0</v>
      </c>
    </row>
    <row r="9" spans="1:15" s="20" customFormat="1" ht="20.100000000000001" customHeight="1" x14ac:dyDescent="0.25">
      <c r="A9" s="7" t="s">
        <v>3</v>
      </c>
      <c r="B9" s="81">
        <v>4</v>
      </c>
      <c r="C9" s="168"/>
      <c r="D9" s="168"/>
      <c r="E9" s="168"/>
      <c r="F9" s="119"/>
      <c r="G9" s="119"/>
      <c r="H9" s="155"/>
      <c r="I9" s="154"/>
      <c r="J9" s="164">
        <f t="shared" si="0"/>
        <v>0</v>
      </c>
      <c r="M9"/>
      <c r="O9"/>
    </row>
    <row r="10" spans="1:15" s="20" customFormat="1" ht="20.100000000000001" customHeight="1" x14ac:dyDescent="0.25">
      <c r="A10" s="7" t="s">
        <v>4</v>
      </c>
      <c r="B10" s="81">
        <v>5</v>
      </c>
      <c r="C10" s="168"/>
      <c r="D10" s="168"/>
      <c r="E10" s="168"/>
      <c r="F10" s="119"/>
      <c r="G10" s="119"/>
      <c r="H10" s="155"/>
      <c r="I10" s="154"/>
      <c r="J10" s="164">
        <f t="shared" si="0"/>
        <v>0</v>
      </c>
    </row>
    <row r="11" spans="1:15" s="20" customFormat="1" ht="20.100000000000001" customHeight="1" x14ac:dyDescent="0.25">
      <c r="A11" s="8" t="s">
        <v>5</v>
      </c>
      <c r="B11" s="81">
        <v>6</v>
      </c>
      <c r="C11" s="168"/>
      <c r="D11" s="168"/>
      <c r="E11" s="168"/>
      <c r="F11" s="119"/>
      <c r="G11" s="119"/>
      <c r="H11" s="155"/>
      <c r="I11" s="154"/>
      <c r="J11" s="164">
        <f t="shared" si="0"/>
        <v>0</v>
      </c>
    </row>
    <row r="12" spans="1:15" s="20" customFormat="1" ht="20.100000000000001" customHeight="1" x14ac:dyDescent="0.25">
      <c r="A12" s="7" t="s">
        <v>16</v>
      </c>
      <c r="B12" s="81">
        <v>7</v>
      </c>
      <c r="C12" s="168"/>
      <c r="D12" s="168"/>
      <c r="E12" s="168"/>
      <c r="F12" s="119"/>
      <c r="G12" s="119"/>
      <c r="H12" s="155"/>
      <c r="I12" s="154"/>
      <c r="J12" s="164">
        <f t="shared" si="0"/>
        <v>0</v>
      </c>
    </row>
    <row r="13" spans="1:15" s="20" customFormat="1" ht="20.100000000000001" customHeight="1" x14ac:dyDescent="0.25">
      <c r="A13" s="7" t="s">
        <v>6</v>
      </c>
      <c r="B13" s="81">
        <v>8</v>
      </c>
      <c r="C13" s="168"/>
      <c r="D13" s="168"/>
      <c r="E13" s="168"/>
      <c r="F13" s="119"/>
      <c r="G13" s="119"/>
      <c r="H13" s="155"/>
      <c r="I13" s="154"/>
      <c r="J13" s="164">
        <f t="shared" si="0"/>
        <v>0</v>
      </c>
    </row>
    <row r="14" spans="1:15" s="20" customFormat="1" ht="20.100000000000001" customHeight="1" x14ac:dyDescent="0.25">
      <c r="A14" s="131" t="s">
        <v>2</v>
      </c>
      <c r="B14" s="158">
        <v>9</v>
      </c>
      <c r="C14" s="167"/>
      <c r="D14" s="167"/>
      <c r="E14" s="167"/>
      <c r="F14" s="119"/>
      <c r="G14" s="119"/>
      <c r="H14" s="135"/>
      <c r="I14" s="136"/>
      <c r="J14" s="140">
        <f t="shared" si="0"/>
        <v>0</v>
      </c>
    </row>
    <row r="15" spans="1:15" s="20" customFormat="1" ht="20.100000000000001" customHeight="1" x14ac:dyDescent="0.25">
      <c r="A15" s="131" t="s">
        <v>2</v>
      </c>
      <c r="B15" s="158">
        <v>10</v>
      </c>
      <c r="C15" s="167"/>
      <c r="D15" s="167"/>
      <c r="E15" s="167"/>
      <c r="F15" s="119"/>
      <c r="G15" s="119"/>
      <c r="H15" s="135"/>
      <c r="I15" s="136"/>
      <c r="J15" s="140">
        <f t="shared" si="0"/>
        <v>0</v>
      </c>
    </row>
    <row r="16" spans="1:15" s="20" customFormat="1" ht="20.100000000000001" customHeight="1" x14ac:dyDescent="0.25">
      <c r="A16" s="7" t="s">
        <v>3</v>
      </c>
      <c r="B16" s="81">
        <v>11</v>
      </c>
      <c r="C16" s="168"/>
      <c r="D16" s="168"/>
      <c r="E16" s="168"/>
      <c r="F16" s="119"/>
      <c r="G16" s="119"/>
      <c r="H16" s="155"/>
      <c r="I16" s="154"/>
      <c r="J16" s="164">
        <f t="shared" si="0"/>
        <v>0</v>
      </c>
    </row>
    <row r="17" spans="1:10" s="20" customFormat="1" ht="20.100000000000001" customHeight="1" x14ac:dyDescent="0.25">
      <c r="A17" s="7" t="s">
        <v>4</v>
      </c>
      <c r="B17" s="81">
        <v>12</v>
      </c>
      <c r="C17" s="168"/>
      <c r="D17" s="168"/>
      <c r="E17" s="168"/>
      <c r="F17" s="119"/>
      <c r="G17" s="119"/>
      <c r="H17" s="155"/>
      <c r="I17" s="154"/>
      <c r="J17" s="164">
        <f t="shared" si="0"/>
        <v>0</v>
      </c>
    </row>
    <row r="18" spans="1:10" s="20" customFormat="1" ht="20.100000000000001" customHeight="1" x14ac:dyDescent="0.25">
      <c r="A18" s="7" t="s">
        <v>5</v>
      </c>
      <c r="B18" s="81">
        <v>13</v>
      </c>
      <c r="C18" s="168"/>
      <c r="D18" s="168"/>
      <c r="E18" s="168"/>
      <c r="F18" s="119"/>
      <c r="G18" s="119"/>
      <c r="H18" s="155"/>
      <c r="I18" s="154"/>
      <c r="J18" s="164">
        <f t="shared" si="0"/>
        <v>0</v>
      </c>
    </row>
    <row r="19" spans="1:10" s="20" customFormat="1" ht="20.100000000000001" customHeight="1" x14ac:dyDescent="0.25">
      <c r="A19" s="7" t="s">
        <v>16</v>
      </c>
      <c r="B19" s="81">
        <v>14</v>
      </c>
      <c r="C19" s="168"/>
      <c r="D19" s="168"/>
      <c r="E19" s="168"/>
      <c r="F19" s="119"/>
      <c r="G19" s="119"/>
      <c r="H19" s="155"/>
      <c r="I19" s="154"/>
      <c r="J19" s="164">
        <f t="shared" si="0"/>
        <v>0</v>
      </c>
    </row>
    <row r="20" spans="1:10" s="20" customFormat="1" ht="20.100000000000001" customHeight="1" x14ac:dyDescent="0.25">
      <c r="A20" s="7" t="s">
        <v>6</v>
      </c>
      <c r="B20" s="81">
        <v>15</v>
      </c>
      <c r="C20" s="168"/>
      <c r="D20" s="168"/>
      <c r="E20" s="168"/>
      <c r="F20" s="119"/>
      <c r="G20" s="119"/>
      <c r="H20" s="155"/>
      <c r="I20" s="154"/>
      <c r="J20" s="164">
        <f t="shared" si="0"/>
        <v>0</v>
      </c>
    </row>
    <row r="21" spans="1:10" s="20" customFormat="1" ht="20.100000000000001" customHeight="1" x14ac:dyDescent="0.25">
      <c r="A21" s="131" t="s">
        <v>2</v>
      </c>
      <c r="B21" s="158">
        <v>16</v>
      </c>
      <c r="C21" s="167"/>
      <c r="D21" s="167"/>
      <c r="E21" s="167"/>
      <c r="F21" s="119"/>
      <c r="G21" s="119"/>
      <c r="H21" s="135"/>
      <c r="I21" s="136"/>
      <c r="J21" s="140">
        <f t="shared" si="0"/>
        <v>0</v>
      </c>
    </row>
    <row r="22" spans="1:10" s="20" customFormat="1" ht="20.100000000000001" customHeight="1" x14ac:dyDescent="0.25">
      <c r="A22" s="131" t="s">
        <v>2</v>
      </c>
      <c r="B22" s="158">
        <v>17</v>
      </c>
      <c r="C22" s="167"/>
      <c r="D22" s="167"/>
      <c r="E22" s="167"/>
      <c r="F22" s="119"/>
      <c r="G22" s="119"/>
      <c r="H22" s="135"/>
      <c r="I22" s="136"/>
      <c r="J22" s="140">
        <f t="shared" si="0"/>
        <v>0</v>
      </c>
    </row>
    <row r="23" spans="1:10" s="20" customFormat="1" ht="20.100000000000001" customHeight="1" x14ac:dyDescent="0.25">
      <c r="A23" s="7" t="s">
        <v>3</v>
      </c>
      <c r="B23" s="81">
        <v>18</v>
      </c>
      <c r="C23" s="168"/>
      <c r="D23" s="168"/>
      <c r="E23" s="168"/>
      <c r="F23" s="119"/>
      <c r="G23" s="119"/>
      <c r="H23" s="155"/>
      <c r="I23" s="154"/>
      <c r="J23" s="164">
        <f t="shared" si="0"/>
        <v>0</v>
      </c>
    </row>
    <row r="24" spans="1:10" s="20" customFormat="1" ht="20.100000000000001" customHeight="1" x14ac:dyDescent="0.25">
      <c r="A24" s="7" t="s">
        <v>4</v>
      </c>
      <c r="B24" s="81">
        <v>19</v>
      </c>
      <c r="C24" s="168"/>
      <c r="D24" s="168"/>
      <c r="E24" s="168"/>
      <c r="F24" s="119"/>
      <c r="G24" s="119"/>
      <c r="H24" s="155"/>
      <c r="I24" s="154"/>
      <c r="J24" s="164">
        <f t="shared" si="0"/>
        <v>0</v>
      </c>
    </row>
    <row r="25" spans="1:10" s="20" customFormat="1" ht="20.100000000000001" customHeight="1" x14ac:dyDescent="0.25">
      <c r="A25" s="7" t="s">
        <v>5</v>
      </c>
      <c r="B25" s="81">
        <v>20</v>
      </c>
      <c r="C25" s="168"/>
      <c r="D25" s="168"/>
      <c r="E25" s="168"/>
      <c r="F25" s="119"/>
      <c r="G25" s="119"/>
      <c r="H25" s="155"/>
      <c r="I25" s="154"/>
      <c r="J25" s="164">
        <f t="shared" si="0"/>
        <v>0</v>
      </c>
    </row>
    <row r="26" spans="1:10" s="20" customFormat="1" ht="20.100000000000001" customHeight="1" x14ac:dyDescent="0.25">
      <c r="A26" s="7" t="s">
        <v>16</v>
      </c>
      <c r="B26" s="81">
        <v>21</v>
      </c>
      <c r="C26" s="168"/>
      <c r="D26" s="168"/>
      <c r="E26" s="168"/>
      <c r="F26" s="119"/>
      <c r="G26" s="119"/>
      <c r="H26" s="155"/>
      <c r="I26" s="154"/>
      <c r="J26" s="164">
        <f t="shared" si="0"/>
        <v>0</v>
      </c>
    </row>
    <row r="27" spans="1:10" s="20" customFormat="1" ht="20.100000000000001" customHeight="1" x14ac:dyDescent="0.25">
      <c r="A27" s="7" t="s">
        <v>6</v>
      </c>
      <c r="B27" s="81">
        <v>22</v>
      </c>
      <c r="C27" s="168"/>
      <c r="D27" s="168"/>
      <c r="E27" s="168"/>
      <c r="F27" s="119"/>
      <c r="G27" s="119"/>
      <c r="H27" s="155"/>
      <c r="I27" s="154"/>
      <c r="J27" s="164">
        <f t="shared" si="0"/>
        <v>0</v>
      </c>
    </row>
    <row r="28" spans="1:10" s="20" customFormat="1" ht="20.100000000000001" customHeight="1" x14ac:dyDescent="0.25">
      <c r="A28" s="131" t="s">
        <v>2</v>
      </c>
      <c r="B28" s="158">
        <v>23</v>
      </c>
      <c r="C28" s="167"/>
      <c r="D28" s="167"/>
      <c r="E28" s="167"/>
      <c r="F28" s="119"/>
      <c r="G28" s="119"/>
      <c r="H28" s="135"/>
      <c r="I28" s="136"/>
      <c r="J28" s="140">
        <f t="shared" si="0"/>
        <v>0</v>
      </c>
    </row>
    <row r="29" spans="1:10" s="20" customFormat="1" ht="20.100000000000001" customHeight="1" x14ac:dyDescent="0.25">
      <c r="A29" s="131" t="s">
        <v>2</v>
      </c>
      <c r="B29" s="158">
        <v>24</v>
      </c>
      <c r="C29" s="167"/>
      <c r="D29" s="167"/>
      <c r="E29" s="167"/>
      <c r="F29" s="119"/>
      <c r="G29" s="119"/>
      <c r="H29" s="135"/>
      <c r="I29" s="136"/>
      <c r="J29" s="140">
        <f t="shared" si="0"/>
        <v>0</v>
      </c>
    </row>
    <row r="30" spans="1:10" s="20" customFormat="1" ht="20.100000000000001" customHeight="1" x14ac:dyDescent="0.25">
      <c r="A30" s="133" t="s">
        <v>3</v>
      </c>
      <c r="B30" s="165">
        <v>25</v>
      </c>
      <c r="C30" s="171"/>
      <c r="D30" s="171"/>
      <c r="E30" s="171"/>
      <c r="F30" s="119"/>
      <c r="G30" s="119"/>
      <c r="H30" s="137"/>
      <c r="I30" s="138"/>
      <c r="J30" s="139">
        <f t="shared" si="0"/>
        <v>0</v>
      </c>
    </row>
    <row r="31" spans="1:10" s="20" customFormat="1" ht="20.100000000000001" customHeight="1" x14ac:dyDescent="0.25">
      <c r="A31" s="7" t="s">
        <v>4</v>
      </c>
      <c r="B31" s="81">
        <v>26</v>
      </c>
      <c r="C31" s="168"/>
      <c r="D31" s="168"/>
      <c r="E31" s="168"/>
      <c r="F31" s="119"/>
      <c r="G31" s="119"/>
      <c r="H31" s="155"/>
      <c r="I31" s="154"/>
      <c r="J31" s="164">
        <f t="shared" si="0"/>
        <v>0</v>
      </c>
    </row>
    <row r="32" spans="1:10" s="20" customFormat="1" ht="20.100000000000001" customHeight="1" x14ac:dyDescent="0.25">
      <c r="A32" s="7" t="s">
        <v>5</v>
      </c>
      <c r="B32" s="81">
        <v>27</v>
      </c>
      <c r="C32" s="168"/>
      <c r="D32" s="168"/>
      <c r="E32" s="168"/>
      <c r="F32" s="119"/>
      <c r="G32" s="119"/>
      <c r="H32" s="155"/>
      <c r="I32" s="154"/>
      <c r="J32" s="164">
        <f t="shared" si="0"/>
        <v>0</v>
      </c>
    </row>
    <row r="33" spans="1:15" s="20" customFormat="1" ht="20.100000000000001" customHeight="1" x14ac:dyDescent="0.25">
      <c r="A33" s="7" t="s">
        <v>16</v>
      </c>
      <c r="B33" s="81">
        <v>28</v>
      </c>
      <c r="C33" s="168"/>
      <c r="D33" s="168"/>
      <c r="E33" s="168"/>
      <c r="F33" s="119"/>
      <c r="G33" s="119"/>
      <c r="H33" s="155"/>
      <c r="I33" s="154"/>
      <c r="J33" s="164">
        <f>SUM(C33:I33)</f>
        <v>0</v>
      </c>
    </row>
    <row r="34" spans="1:15" s="20" customFormat="1" ht="20.100000000000001" customHeight="1" x14ac:dyDescent="0.25">
      <c r="A34" s="7" t="s">
        <v>6</v>
      </c>
      <c r="B34" s="81">
        <v>29</v>
      </c>
      <c r="C34" s="168"/>
      <c r="D34" s="168"/>
      <c r="E34" s="168"/>
      <c r="F34" s="119"/>
      <c r="G34" s="119"/>
      <c r="H34" s="155"/>
      <c r="I34" s="154"/>
      <c r="J34" s="164">
        <f t="shared" si="0"/>
        <v>0</v>
      </c>
    </row>
    <row r="35" spans="1:15" s="20" customFormat="1" ht="20.100000000000001" customHeight="1" x14ac:dyDescent="0.25">
      <c r="A35" s="159" t="s">
        <v>2</v>
      </c>
      <c r="B35" s="158">
        <v>30</v>
      </c>
      <c r="C35" s="167"/>
      <c r="D35" s="167"/>
      <c r="E35" s="167"/>
      <c r="F35" s="119"/>
      <c r="G35" s="119"/>
      <c r="H35" s="135"/>
      <c r="I35" s="136"/>
      <c r="J35" s="140">
        <f>SUM(C35:I35)</f>
        <v>0</v>
      </c>
    </row>
    <row r="36" spans="1:15" s="20" customFormat="1" ht="20.100000000000001" customHeight="1" thickBot="1" x14ac:dyDescent="0.3">
      <c r="A36" s="188" t="s">
        <v>2</v>
      </c>
      <c r="B36" s="158">
        <v>31</v>
      </c>
      <c r="C36" s="167"/>
      <c r="D36" s="167"/>
      <c r="E36" s="167"/>
      <c r="F36" s="119"/>
      <c r="G36" s="119"/>
      <c r="H36" s="135"/>
      <c r="I36" s="136"/>
      <c r="J36" s="140">
        <f>SUM(C36:I36)</f>
        <v>0</v>
      </c>
    </row>
    <row r="37" spans="1:15" ht="16.5" thickBot="1" x14ac:dyDescent="0.3">
      <c r="A37" s="202" t="s">
        <v>101</v>
      </c>
      <c r="B37" s="203"/>
      <c r="C37" s="153">
        <f>SUM(C6:C36)</f>
        <v>0</v>
      </c>
      <c r="D37" s="153">
        <f>SUM(D6:D36)</f>
        <v>0</v>
      </c>
      <c r="E37" s="153">
        <f>SUM(E6:E36)</f>
        <v>0</v>
      </c>
      <c r="F37" s="125"/>
      <c r="G37" s="125"/>
      <c r="H37" s="153">
        <f>SUM(H6:H36)</f>
        <v>0</v>
      </c>
      <c r="I37" s="153">
        <f>SUM(I6:I36)</f>
        <v>0</v>
      </c>
      <c r="J37" s="144">
        <f>SUM(J6:J36)</f>
        <v>0</v>
      </c>
    </row>
    <row r="38" spans="1:15" x14ac:dyDescent="0.25">
      <c r="A38" s="2"/>
    </row>
    <row r="39" spans="1:15" x14ac:dyDescent="0.25">
      <c r="A39" s="2"/>
    </row>
    <row r="40" spans="1:15" x14ac:dyDescent="0.25">
      <c r="A40" s="2"/>
    </row>
    <row r="41" spans="1:15" x14ac:dyDescent="0.25">
      <c r="A41" s="2"/>
    </row>
    <row r="42" spans="1:15" x14ac:dyDescent="0.25">
      <c r="A42" s="2"/>
    </row>
    <row r="43" spans="1:15" x14ac:dyDescent="0.25">
      <c r="A43" s="2"/>
    </row>
    <row r="44" spans="1:15" x14ac:dyDescent="0.25">
      <c r="A44" s="2"/>
    </row>
    <row r="45" spans="1:15" x14ac:dyDescent="0.25">
      <c r="A45" s="2"/>
    </row>
    <row r="46" spans="1:15" x14ac:dyDescent="0.25">
      <c r="A46" s="2"/>
    </row>
    <row r="47" spans="1:15" s="73" customFormat="1" x14ac:dyDescent="0.25">
      <c r="A47" s="2"/>
      <c r="H47" s="12"/>
      <c r="I47" s="12"/>
      <c r="J47" s="74"/>
      <c r="K47" s="12"/>
      <c r="L47" s="12"/>
      <c r="M47" s="2"/>
      <c r="N47" s="12"/>
      <c r="O47" s="12"/>
    </row>
    <row r="48" spans="1:15" s="73" customFormat="1" x14ac:dyDescent="0.25">
      <c r="A48" s="2"/>
      <c r="H48" s="12"/>
      <c r="I48" s="12"/>
      <c r="J48" s="74"/>
      <c r="K48" s="12"/>
      <c r="L48" s="12"/>
      <c r="M48" s="2"/>
      <c r="N48" s="12"/>
      <c r="O48" s="12"/>
    </row>
    <row r="49" spans="1:15" s="73" customFormat="1" x14ac:dyDescent="0.25">
      <c r="A49" s="2"/>
      <c r="H49" s="12"/>
      <c r="I49" s="12"/>
      <c r="J49" s="74"/>
      <c r="K49" s="12"/>
      <c r="L49" s="12"/>
      <c r="M49" s="2"/>
      <c r="N49" s="12"/>
      <c r="O49" s="12"/>
    </row>
    <row r="50" spans="1:15" s="73" customFormat="1" x14ac:dyDescent="0.25">
      <c r="A50" s="2"/>
      <c r="H50" s="12"/>
      <c r="I50" s="12"/>
      <c r="J50" s="74"/>
      <c r="K50" s="12"/>
      <c r="L50" s="12"/>
      <c r="M50" s="2"/>
      <c r="N50" s="12"/>
      <c r="O50" s="12"/>
    </row>
    <row r="64" spans="1:15" x14ac:dyDescent="0.25">
      <c r="C64" s="9">
        <v>24</v>
      </c>
      <c r="D64" s="9"/>
      <c r="E64" s="9"/>
      <c r="F64" s="9"/>
      <c r="G64" s="9"/>
    </row>
    <row r="66" spans="1:15" x14ac:dyDescent="0.25">
      <c r="A66" s="42"/>
    </row>
    <row r="67" spans="1:15" s="73" customFormat="1" x14ac:dyDescent="0.25">
      <c r="A67" s="43">
        <v>0</v>
      </c>
      <c r="C67" s="73">
        <v>0.01</v>
      </c>
      <c r="H67" s="12"/>
      <c r="I67" s="12"/>
      <c r="J67" s="74"/>
      <c r="K67" s="12"/>
      <c r="L67" s="12"/>
      <c r="M67" s="2"/>
      <c r="N67" s="12"/>
      <c r="O67" s="12"/>
    </row>
    <row r="68" spans="1:15" s="73" customFormat="1" x14ac:dyDescent="0.25">
      <c r="A68" s="43">
        <v>0.25</v>
      </c>
      <c r="C68" s="73">
        <v>0.02</v>
      </c>
      <c r="H68" s="12"/>
      <c r="I68" s="12"/>
      <c r="J68" s="74"/>
      <c r="K68" s="12"/>
      <c r="L68" s="12"/>
      <c r="M68" s="2"/>
      <c r="N68" s="12"/>
      <c r="O68" s="12"/>
    </row>
    <row r="69" spans="1:15" s="73" customFormat="1" x14ac:dyDescent="0.25">
      <c r="A69" s="43">
        <v>0.5</v>
      </c>
      <c r="C69" s="73">
        <v>0.03</v>
      </c>
      <c r="H69" s="12"/>
      <c r="I69" s="12"/>
      <c r="J69" s="74"/>
      <c r="K69" s="12"/>
      <c r="L69" s="12"/>
      <c r="M69" s="2"/>
      <c r="N69" s="12"/>
      <c r="O69" s="12"/>
    </row>
    <row r="70" spans="1:15" s="73" customFormat="1" x14ac:dyDescent="0.25">
      <c r="A70" s="43">
        <v>0.75</v>
      </c>
      <c r="C70" s="73">
        <v>0.04</v>
      </c>
      <c r="H70" s="12"/>
      <c r="I70" s="12"/>
      <c r="J70" s="74"/>
      <c r="K70" s="12"/>
      <c r="L70" s="12"/>
      <c r="M70" s="2"/>
      <c r="N70" s="12"/>
      <c r="O70" s="12"/>
    </row>
    <row r="71" spans="1:15" s="73" customFormat="1" x14ac:dyDescent="0.25">
      <c r="A71" s="43">
        <v>1</v>
      </c>
      <c r="C71" s="73">
        <v>0.05</v>
      </c>
      <c r="H71" s="12"/>
      <c r="I71" s="12"/>
      <c r="J71" s="74"/>
      <c r="K71" s="12"/>
      <c r="L71" s="12"/>
      <c r="M71" s="2"/>
      <c r="N71" s="12"/>
      <c r="O71" s="12"/>
    </row>
    <row r="72" spans="1:15" s="73" customFormat="1" x14ac:dyDescent="0.25">
      <c r="A72" s="43">
        <v>1.25</v>
      </c>
      <c r="C72" s="73">
        <v>0.06</v>
      </c>
      <c r="H72" s="12"/>
      <c r="I72" s="12"/>
      <c r="J72" s="74"/>
      <c r="K72" s="12"/>
      <c r="L72" s="12"/>
      <c r="M72" s="2"/>
      <c r="N72" s="12"/>
      <c r="O72" s="12"/>
    </row>
    <row r="73" spans="1:15" s="73" customFormat="1" x14ac:dyDescent="0.25">
      <c r="A73" s="43">
        <v>1.5</v>
      </c>
      <c r="C73" s="73">
        <v>7.0000000000000007E-2</v>
      </c>
      <c r="H73" s="12"/>
      <c r="I73" s="12"/>
      <c r="J73" s="74"/>
      <c r="K73" s="12"/>
      <c r="L73" s="12"/>
      <c r="M73" s="2"/>
      <c r="N73" s="12"/>
      <c r="O73" s="12"/>
    </row>
    <row r="74" spans="1:15" s="73" customFormat="1" x14ac:dyDescent="0.25">
      <c r="A74" s="43">
        <v>1.75</v>
      </c>
      <c r="C74" s="73">
        <v>0.08</v>
      </c>
      <c r="H74" s="12"/>
      <c r="I74" s="12"/>
      <c r="J74" s="74"/>
      <c r="K74" s="12"/>
      <c r="L74" s="12"/>
      <c r="M74" s="2"/>
      <c r="N74" s="12"/>
      <c r="O74" s="12"/>
    </row>
    <row r="75" spans="1:15" s="73" customFormat="1" x14ac:dyDescent="0.25">
      <c r="A75" s="43">
        <v>2</v>
      </c>
      <c r="C75" s="73">
        <v>0.09</v>
      </c>
      <c r="H75" s="12"/>
      <c r="I75" s="12"/>
      <c r="J75" s="74"/>
      <c r="K75" s="12"/>
      <c r="L75" s="12"/>
      <c r="M75" s="2"/>
      <c r="N75" s="12"/>
      <c r="O75" s="12"/>
    </row>
    <row r="76" spans="1:15" s="73" customFormat="1" x14ac:dyDescent="0.25">
      <c r="A76" s="43">
        <v>2.25</v>
      </c>
      <c r="C76" s="73">
        <v>0.1</v>
      </c>
      <c r="H76" s="12"/>
      <c r="I76" s="12"/>
      <c r="J76" s="74"/>
      <c r="K76" s="12"/>
      <c r="L76" s="12"/>
      <c r="M76" s="2"/>
      <c r="N76" s="12"/>
      <c r="O76" s="12"/>
    </row>
    <row r="77" spans="1:15" s="73" customFormat="1" x14ac:dyDescent="0.25">
      <c r="A77" s="43">
        <v>2.5</v>
      </c>
      <c r="C77" s="73">
        <v>0.11</v>
      </c>
      <c r="H77" s="12"/>
      <c r="I77" s="12"/>
      <c r="J77" s="74"/>
      <c r="K77" s="12"/>
      <c r="L77" s="12"/>
      <c r="M77" s="2"/>
      <c r="N77" s="12"/>
      <c r="O77" s="12"/>
    </row>
    <row r="78" spans="1:15" s="73" customFormat="1" x14ac:dyDescent="0.25">
      <c r="A78" s="43">
        <v>2.75</v>
      </c>
      <c r="C78" s="73">
        <v>0.12</v>
      </c>
      <c r="H78" s="12"/>
      <c r="I78" s="12"/>
      <c r="J78" s="74"/>
      <c r="K78" s="12"/>
      <c r="L78" s="12"/>
      <c r="M78" s="2"/>
      <c r="N78" s="12"/>
      <c r="O78" s="12"/>
    </row>
    <row r="79" spans="1:15" s="73" customFormat="1" x14ac:dyDescent="0.25">
      <c r="A79" s="43">
        <v>3</v>
      </c>
      <c r="C79" s="73">
        <v>0.13</v>
      </c>
      <c r="H79" s="12"/>
      <c r="I79" s="12"/>
      <c r="J79" s="74"/>
      <c r="K79" s="12"/>
      <c r="L79" s="12"/>
      <c r="M79" s="2"/>
      <c r="N79" s="12"/>
      <c r="O79" s="12"/>
    </row>
    <row r="80" spans="1:15" s="73" customFormat="1" x14ac:dyDescent="0.25">
      <c r="A80" s="43">
        <v>3.25</v>
      </c>
      <c r="C80" s="73">
        <v>0.14000000000000001</v>
      </c>
      <c r="H80" s="12"/>
      <c r="I80" s="12"/>
      <c r="J80" s="74"/>
      <c r="K80" s="12"/>
      <c r="L80" s="12"/>
      <c r="M80" s="2"/>
      <c r="N80" s="12"/>
      <c r="O80" s="12"/>
    </row>
    <row r="81" spans="1:15" s="73" customFormat="1" x14ac:dyDescent="0.25">
      <c r="A81" s="43">
        <v>3.5</v>
      </c>
      <c r="C81" s="73">
        <v>0.15</v>
      </c>
      <c r="H81" s="12"/>
      <c r="I81" s="12"/>
      <c r="J81" s="74"/>
      <c r="K81" s="12"/>
      <c r="L81" s="12"/>
      <c r="M81" s="2"/>
      <c r="N81" s="12"/>
      <c r="O81" s="12"/>
    </row>
    <row r="82" spans="1:15" s="73" customFormat="1" x14ac:dyDescent="0.25">
      <c r="A82" s="43">
        <v>3.75</v>
      </c>
      <c r="C82" s="73">
        <v>0.16</v>
      </c>
      <c r="H82" s="12"/>
      <c r="I82" s="12"/>
      <c r="J82" s="74"/>
      <c r="K82" s="12"/>
      <c r="L82" s="12"/>
      <c r="M82" s="2"/>
      <c r="N82" s="12"/>
      <c r="O82" s="12"/>
    </row>
    <row r="83" spans="1:15" s="73" customFormat="1" x14ac:dyDescent="0.25">
      <c r="A83" s="43">
        <v>4</v>
      </c>
      <c r="C83" s="73">
        <v>0.17</v>
      </c>
      <c r="H83" s="12"/>
      <c r="I83" s="12"/>
      <c r="J83" s="74"/>
      <c r="K83" s="12"/>
      <c r="L83" s="12"/>
      <c r="M83" s="2"/>
      <c r="N83" s="12"/>
      <c r="O83" s="12"/>
    </row>
    <row r="84" spans="1:15" s="73" customFormat="1" x14ac:dyDescent="0.25">
      <c r="A84" s="43">
        <v>4.25</v>
      </c>
      <c r="C84" s="73">
        <v>0.18</v>
      </c>
      <c r="H84" s="12"/>
      <c r="I84" s="12"/>
      <c r="J84" s="74"/>
      <c r="K84" s="12"/>
      <c r="L84" s="12"/>
      <c r="M84" s="2"/>
      <c r="N84" s="12"/>
      <c r="O84" s="12"/>
    </row>
    <row r="85" spans="1:15" s="73" customFormat="1" x14ac:dyDescent="0.25">
      <c r="A85" s="43">
        <v>4.5</v>
      </c>
      <c r="C85" s="73">
        <v>0.19</v>
      </c>
      <c r="H85" s="12"/>
      <c r="I85" s="12"/>
      <c r="J85" s="74"/>
      <c r="K85" s="12"/>
      <c r="L85" s="12"/>
      <c r="M85" s="2"/>
      <c r="N85" s="12"/>
      <c r="O85" s="12"/>
    </row>
    <row r="86" spans="1:15" s="73" customFormat="1" x14ac:dyDescent="0.25">
      <c r="A86" s="43">
        <v>4.75</v>
      </c>
      <c r="C86" s="73">
        <v>0.2</v>
      </c>
      <c r="H86" s="12"/>
      <c r="I86" s="12"/>
      <c r="J86" s="74"/>
      <c r="K86" s="12"/>
      <c r="L86" s="12"/>
      <c r="M86" s="2"/>
      <c r="N86" s="12"/>
      <c r="O86" s="12"/>
    </row>
    <row r="87" spans="1:15" s="73" customFormat="1" x14ac:dyDescent="0.25">
      <c r="A87" s="43">
        <v>5</v>
      </c>
      <c r="C87" s="73">
        <v>0.21</v>
      </c>
      <c r="H87" s="12"/>
      <c r="I87" s="12"/>
      <c r="J87" s="74"/>
      <c r="K87" s="12"/>
      <c r="L87" s="12"/>
      <c r="M87" s="2"/>
      <c r="N87" s="12"/>
      <c r="O87" s="12"/>
    </row>
    <row r="88" spans="1:15" s="73" customFormat="1" x14ac:dyDescent="0.25">
      <c r="A88" s="43">
        <v>5.25</v>
      </c>
      <c r="C88" s="73">
        <v>0.22</v>
      </c>
      <c r="H88" s="12"/>
      <c r="I88" s="12"/>
      <c r="J88" s="74"/>
      <c r="K88" s="12"/>
      <c r="L88" s="12"/>
      <c r="M88" s="2"/>
      <c r="N88" s="12"/>
      <c r="O88" s="12"/>
    </row>
    <row r="89" spans="1:15" s="73" customFormat="1" x14ac:dyDescent="0.25">
      <c r="A89" s="43">
        <v>5.5</v>
      </c>
      <c r="C89" s="73">
        <v>0.23</v>
      </c>
      <c r="H89" s="12"/>
      <c r="I89" s="12"/>
      <c r="J89" s="74"/>
      <c r="K89" s="12"/>
      <c r="L89" s="12"/>
      <c r="M89" s="2"/>
      <c r="N89" s="12"/>
      <c r="O89" s="12"/>
    </row>
    <row r="90" spans="1:15" s="73" customFormat="1" x14ac:dyDescent="0.25">
      <c r="A90" s="43">
        <v>5.75</v>
      </c>
      <c r="C90" s="73">
        <v>0.24</v>
      </c>
      <c r="H90" s="12"/>
      <c r="I90" s="12"/>
      <c r="J90" s="74"/>
      <c r="K90" s="12"/>
      <c r="L90" s="12"/>
      <c r="M90" s="2"/>
      <c r="N90" s="12"/>
      <c r="O90" s="12"/>
    </row>
    <row r="91" spans="1:15" s="73" customFormat="1" x14ac:dyDescent="0.25">
      <c r="A91" s="43">
        <v>6</v>
      </c>
      <c r="C91" s="73">
        <v>0.25</v>
      </c>
      <c r="H91" s="12"/>
      <c r="I91" s="12"/>
      <c r="J91" s="74"/>
      <c r="K91" s="12"/>
      <c r="L91" s="12"/>
      <c r="M91" s="2"/>
      <c r="N91" s="12"/>
      <c r="O91" s="12"/>
    </row>
    <row r="92" spans="1:15" s="73" customFormat="1" x14ac:dyDescent="0.25">
      <c r="A92" s="43">
        <v>6.25</v>
      </c>
      <c r="C92" s="73">
        <v>0.26</v>
      </c>
      <c r="H92" s="12"/>
      <c r="I92" s="12"/>
      <c r="J92" s="74"/>
      <c r="K92" s="12"/>
      <c r="L92" s="12"/>
      <c r="M92" s="2"/>
      <c r="N92" s="12"/>
      <c r="O92" s="12"/>
    </row>
    <row r="93" spans="1:15" s="73" customFormat="1" x14ac:dyDescent="0.25">
      <c r="A93" s="43">
        <v>6.5</v>
      </c>
      <c r="C93" s="73">
        <v>0.27</v>
      </c>
      <c r="H93" s="12"/>
      <c r="I93" s="12"/>
      <c r="J93" s="74"/>
      <c r="K93" s="12"/>
      <c r="L93" s="12"/>
      <c r="M93" s="2"/>
      <c r="N93" s="12"/>
      <c r="O93" s="12"/>
    </row>
    <row r="94" spans="1:15" s="73" customFormat="1" x14ac:dyDescent="0.25">
      <c r="A94" s="43">
        <v>6.75</v>
      </c>
      <c r="C94" s="73">
        <v>0.28000000000000003</v>
      </c>
      <c r="H94" s="12"/>
      <c r="I94" s="12"/>
      <c r="J94" s="74"/>
      <c r="K94" s="12"/>
      <c r="L94" s="12"/>
      <c r="M94" s="2"/>
      <c r="N94" s="12"/>
      <c r="O94" s="12"/>
    </row>
    <row r="95" spans="1:15" s="73" customFormat="1" x14ac:dyDescent="0.25">
      <c r="A95" s="43">
        <v>7</v>
      </c>
      <c r="C95" s="73">
        <v>0.28999999999999998</v>
      </c>
      <c r="H95" s="12"/>
      <c r="I95" s="12"/>
      <c r="J95" s="74"/>
      <c r="K95" s="12"/>
      <c r="L95" s="12"/>
      <c r="M95" s="2"/>
      <c r="N95" s="12"/>
      <c r="O95" s="12"/>
    </row>
    <row r="96" spans="1:15" s="73" customFormat="1" x14ac:dyDescent="0.25">
      <c r="A96" s="43">
        <v>7.25</v>
      </c>
      <c r="C96" s="73">
        <v>0.3</v>
      </c>
      <c r="H96" s="12"/>
      <c r="I96" s="12"/>
      <c r="J96" s="74"/>
      <c r="K96" s="12"/>
      <c r="L96" s="12"/>
      <c r="M96" s="2"/>
      <c r="N96" s="12"/>
      <c r="O96" s="12"/>
    </row>
    <row r="97" spans="1:15" s="73" customFormat="1" x14ac:dyDescent="0.25">
      <c r="A97" s="43">
        <v>7.5</v>
      </c>
      <c r="C97" s="73">
        <v>0.31</v>
      </c>
      <c r="H97" s="12"/>
      <c r="I97" s="12"/>
      <c r="J97" s="74"/>
      <c r="K97" s="12"/>
      <c r="L97" s="12"/>
      <c r="M97" s="2"/>
      <c r="N97" s="12"/>
      <c r="O97" s="12"/>
    </row>
    <row r="98" spans="1:15" s="73" customFormat="1" x14ac:dyDescent="0.25">
      <c r="A98" s="43">
        <v>7.75</v>
      </c>
      <c r="C98" s="73">
        <v>0.32</v>
      </c>
      <c r="H98" s="12"/>
      <c r="I98" s="12"/>
      <c r="J98" s="74"/>
      <c r="K98" s="12"/>
      <c r="L98" s="12"/>
      <c r="M98" s="2"/>
      <c r="N98" s="12"/>
      <c r="O98" s="12"/>
    </row>
    <row r="99" spans="1:15" s="73" customFormat="1" x14ac:dyDescent="0.25">
      <c r="A99" s="43">
        <v>8</v>
      </c>
      <c r="C99" s="73">
        <v>0.33</v>
      </c>
      <c r="H99" s="12"/>
      <c r="I99" s="12"/>
      <c r="J99" s="74"/>
      <c r="K99" s="12"/>
      <c r="L99" s="12"/>
      <c r="M99" s="2"/>
      <c r="N99" s="12"/>
      <c r="O99" s="12"/>
    </row>
    <row r="100" spans="1:15" s="73" customFormat="1" x14ac:dyDescent="0.25">
      <c r="A100" s="43">
        <v>8.25</v>
      </c>
      <c r="C100" s="73">
        <v>0.34</v>
      </c>
      <c r="H100" s="12"/>
      <c r="I100" s="12"/>
      <c r="J100" s="74"/>
      <c r="K100" s="12"/>
      <c r="L100" s="12"/>
      <c r="M100" s="2"/>
      <c r="N100" s="12"/>
      <c r="O100" s="12"/>
    </row>
    <row r="101" spans="1:15" s="73" customFormat="1" x14ac:dyDescent="0.25">
      <c r="A101" s="43">
        <v>8.5</v>
      </c>
      <c r="C101" s="73">
        <v>0.35</v>
      </c>
      <c r="H101" s="12"/>
      <c r="I101" s="12"/>
      <c r="J101" s="74"/>
      <c r="K101" s="12"/>
      <c r="L101" s="12"/>
      <c r="M101" s="2"/>
      <c r="N101" s="12"/>
      <c r="O101" s="12"/>
    </row>
    <row r="102" spans="1:15" s="73" customFormat="1" x14ac:dyDescent="0.25">
      <c r="A102" s="43">
        <v>8.75</v>
      </c>
      <c r="C102" s="73">
        <v>0.36</v>
      </c>
      <c r="H102" s="12"/>
      <c r="I102" s="12"/>
      <c r="J102" s="74"/>
      <c r="K102" s="12"/>
      <c r="L102" s="12"/>
      <c r="M102" s="2"/>
      <c r="N102" s="12"/>
      <c r="O102" s="12"/>
    </row>
    <row r="103" spans="1:15" s="73" customFormat="1" x14ac:dyDescent="0.25">
      <c r="A103" s="43">
        <v>9</v>
      </c>
      <c r="C103" s="73">
        <v>0.37</v>
      </c>
      <c r="H103" s="12"/>
      <c r="I103" s="12"/>
      <c r="J103" s="74"/>
      <c r="K103" s="12"/>
      <c r="L103" s="12"/>
      <c r="M103" s="2"/>
      <c r="N103" s="12"/>
      <c r="O103" s="12"/>
    </row>
    <row r="104" spans="1:15" s="73" customFormat="1" x14ac:dyDescent="0.25">
      <c r="A104" s="43">
        <v>9.25</v>
      </c>
      <c r="C104" s="73">
        <v>0.38</v>
      </c>
      <c r="H104" s="12"/>
      <c r="I104" s="12"/>
      <c r="J104" s="74"/>
      <c r="K104" s="12"/>
      <c r="L104" s="12"/>
      <c r="M104" s="2"/>
      <c r="N104" s="12"/>
      <c r="O104" s="12"/>
    </row>
    <row r="105" spans="1:15" s="73" customFormat="1" x14ac:dyDescent="0.25">
      <c r="A105" s="43">
        <v>9.5</v>
      </c>
      <c r="C105" s="73">
        <v>0.39</v>
      </c>
      <c r="H105" s="12"/>
      <c r="I105" s="12"/>
      <c r="J105" s="74"/>
      <c r="K105" s="12"/>
      <c r="L105" s="12"/>
      <c r="M105" s="2"/>
      <c r="N105" s="12"/>
      <c r="O105" s="12"/>
    </row>
    <row r="106" spans="1:15" s="73" customFormat="1" x14ac:dyDescent="0.25">
      <c r="A106" s="43">
        <v>9.75</v>
      </c>
      <c r="C106" s="73">
        <v>0.4</v>
      </c>
      <c r="H106" s="12"/>
      <c r="I106" s="12"/>
      <c r="J106" s="74"/>
      <c r="K106" s="12"/>
      <c r="L106" s="12"/>
      <c r="M106" s="2"/>
      <c r="N106" s="12"/>
      <c r="O106" s="12"/>
    </row>
    <row r="107" spans="1:15" s="73" customFormat="1" x14ac:dyDescent="0.25">
      <c r="A107" s="43">
        <v>10</v>
      </c>
      <c r="C107" s="73">
        <v>0.41</v>
      </c>
      <c r="H107" s="12"/>
      <c r="I107" s="12"/>
      <c r="J107" s="74"/>
      <c r="K107" s="12"/>
      <c r="L107" s="12"/>
      <c r="M107" s="2"/>
      <c r="N107" s="12"/>
      <c r="O107" s="12"/>
    </row>
    <row r="108" spans="1:15" s="73" customFormat="1" x14ac:dyDescent="0.25">
      <c r="A108" s="43">
        <v>10.25</v>
      </c>
      <c r="C108" s="73">
        <v>0.42</v>
      </c>
      <c r="H108" s="12"/>
      <c r="I108" s="12"/>
      <c r="J108" s="74"/>
      <c r="K108" s="12"/>
      <c r="L108" s="12"/>
      <c r="M108" s="2"/>
      <c r="N108" s="12"/>
      <c r="O108" s="12"/>
    </row>
    <row r="109" spans="1:15" s="73" customFormat="1" x14ac:dyDescent="0.25">
      <c r="A109" s="43">
        <v>10.5</v>
      </c>
      <c r="C109" s="73">
        <v>0.43</v>
      </c>
      <c r="H109" s="12"/>
      <c r="I109" s="12"/>
      <c r="J109" s="74"/>
      <c r="K109" s="12"/>
      <c r="L109" s="12"/>
      <c r="M109" s="2"/>
      <c r="N109" s="12"/>
      <c r="O109" s="12"/>
    </row>
    <row r="110" spans="1:15" s="73" customFormat="1" x14ac:dyDescent="0.25">
      <c r="A110" s="43">
        <v>10.75</v>
      </c>
      <c r="C110" s="73">
        <v>0.44</v>
      </c>
      <c r="H110" s="12"/>
      <c r="I110" s="12"/>
      <c r="J110" s="74"/>
      <c r="K110" s="12"/>
      <c r="L110" s="12"/>
      <c r="M110" s="2"/>
      <c r="N110" s="12"/>
      <c r="O110" s="12"/>
    </row>
    <row r="111" spans="1:15" s="73" customFormat="1" x14ac:dyDescent="0.25">
      <c r="A111" s="43">
        <v>11</v>
      </c>
      <c r="C111" s="73">
        <v>0.45</v>
      </c>
      <c r="H111" s="12"/>
      <c r="I111" s="12"/>
      <c r="J111" s="74"/>
      <c r="K111" s="12"/>
      <c r="L111" s="12"/>
      <c r="M111" s="2"/>
      <c r="N111" s="12"/>
      <c r="O111" s="12"/>
    </row>
    <row r="112" spans="1:15" s="73" customFormat="1" x14ac:dyDescent="0.25">
      <c r="A112" s="43">
        <v>11.25</v>
      </c>
      <c r="C112" s="73">
        <v>0.46</v>
      </c>
      <c r="H112" s="12"/>
      <c r="I112" s="12"/>
      <c r="J112" s="74"/>
      <c r="K112" s="12"/>
      <c r="L112" s="12"/>
      <c r="M112" s="2"/>
      <c r="N112" s="12"/>
      <c r="O112" s="12"/>
    </row>
    <row r="113" spans="1:15" s="73" customFormat="1" x14ac:dyDescent="0.25">
      <c r="A113" s="43">
        <v>11.5</v>
      </c>
      <c r="C113" s="73">
        <v>0.47</v>
      </c>
      <c r="H113" s="12"/>
      <c r="I113" s="12"/>
      <c r="J113" s="74"/>
      <c r="K113" s="12"/>
      <c r="L113" s="12"/>
      <c r="M113" s="2"/>
      <c r="N113" s="12"/>
      <c r="O113" s="12"/>
    </row>
    <row r="114" spans="1:15" s="73" customFormat="1" x14ac:dyDescent="0.25">
      <c r="A114" s="43">
        <v>11.75</v>
      </c>
      <c r="C114" s="73">
        <v>0.48</v>
      </c>
      <c r="H114" s="12"/>
      <c r="I114" s="12"/>
      <c r="J114" s="74"/>
      <c r="K114" s="12"/>
      <c r="L114" s="12"/>
      <c r="M114" s="2"/>
      <c r="N114" s="12"/>
      <c r="O114" s="12"/>
    </row>
    <row r="115" spans="1:15" s="73" customFormat="1" x14ac:dyDescent="0.25">
      <c r="A115" s="43">
        <v>12</v>
      </c>
      <c r="C115" s="73">
        <v>0.49</v>
      </c>
      <c r="H115" s="12"/>
      <c r="I115" s="12"/>
      <c r="J115" s="74"/>
      <c r="K115" s="12"/>
      <c r="L115" s="12"/>
      <c r="M115" s="2"/>
      <c r="N115" s="12"/>
      <c r="O115" s="12"/>
    </row>
    <row r="116" spans="1:15" s="73" customFormat="1" x14ac:dyDescent="0.25">
      <c r="A116" s="43">
        <v>12.25</v>
      </c>
      <c r="C116" s="73">
        <v>0.5</v>
      </c>
      <c r="H116" s="12"/>
      <c r="I116" s="12"/>
      <c r="J116" s="74"/>
      <c r="K116" s="12"/>
      <c r="L116" s="12"/>
      <c r="M116" s="2"/>
      <c r="N116" s="12"/>
      <c r="O116" s="12"/>
    </row>
    <row r="117" spans="1:15" s="73" customFormat="1" x14ac:dyDescent="0.25">
      <c r="A117" s="43">
        <v>12.5</v>
      </c>
      <c r="C117" s="73">
        <v>0.51</v>
      </c>
      <c r="H117" s="12"/>
      <c r="I117" s="12"/>
      <c r="J117" s="74"/>
      <c r="K117" s="12"/>
      <c r="L117" s="12"/>
      <c r="M117" s="2"/>
      <c r="N117" s="12"/>
      <c r="O117" s="12"/>
    </row>
    <row r="118" spans="1:15" s="73" customFormat="1" x14ac:dyDescent="0.25">
      <c r="A118" s="43">
        <v>12.75</v>
      </c>
      <c r="C118" s="73">
        <v>0.52</v>
      </c>
      <c r="H118" s="12"/>
      <c r="I118" s="12"/>
      <c r="J118" s="74"/>
      <c r="K118" s="12"/>
      <c r="L118" s="12"/>
      <c r="M118" s="2"/>
      <c r="N118" s="12"/>
      <c r="O118" s="12"/>
    </row>
    <row r="119" spans="1:15" s="73" customFormat="1" x14ac:dyDescent="0.25">
      <c r="A119" s="43">
        <v>13</v>
      </c>
      <c r="C119" s="73">
        <v>0.53</v>
      </c>
      <c r="H119" s="12"/>
      <c r="I119" s="12"/>
      <c r="J119" s="74"/>
      <c r="K119" s="12"/>
      <c r="L119" s="12"/>
      <c r="M119" s="2"/>
      <c r="N119" s="12"/>
      <c r="O119" s="12"/>
    </row>
    <row r="120" spans="1:15" s="73" customFormat="1" x14ac:dyDescent="0.25">
      <c r="A120" s="43">
        <v>13.25</v>
      </c>
      <c r="C120" s="73">
        <v>0.54</v>
      </c>
      <c r="H120" s="12"/>
      <c r="I120" s="12"/>
      <c r="J120" s="74"/>
      <c r="K120" s="12"/>
      <c r="L120" s="12"/>
      <c r="M120" s="2"/>
      <c r="N120" s="12"/>
      <c r="O120" s="12"/>
    </row>
    <row r="121" spans="1:15" s="73" customFormat="1" x14ac:dyDescent="0.25">
      <c r="A121" s="43">
        <v>13.5</v>
      </c>
      <c r="C121" s="73">
        <v>0.55000000000000004</v>
      </c>
      <c r="H121" s="12"/>
      <c r="I121" s="12"/>
      <c r="J121" s="74"/>
      <c r="K121" s="12"/>
      <c r="L121" s="12"/>
      <c r="M121" s="2"/>
      <c r="N121" s="12"/>
      <c r="O121" s="12"/>
    </row>
    <row r="122" spans="1:15" s="73" customFormat="1" x14ac:dyDescent="0.25">
      <c r="A122" s="43">
        <v>13.75</v>
      </c>
      <c r="C122" s="73">
        <v>0.56000000000000005</v>
      </c>
      <c r="H122" s="12"/>
      <c r="I122" s="12"/>
      <c r="J122" s="74"/>
      <c r="K122" s="12"/>
      <c r="L122" s="12"/>
      <c r="M122" s="2"/>
      <c r="N122" s="12"/>
      <c r="O122" s="12"/>
    </row>
    <row r="123" spans="1:15" s="73" customFormat="1" x14ac:dyDescent="0.25">
      <c r="A123" s="43">
        <v>14</v>
      </c>
      <c r="C123" s="73">
        <v>0.56999999999999995</v>
      </c>
      <c r="H123" s="12"/>
      <c r="I123" s="12"/>
      <c r="J123" s="74"/>
      <c r="K123" s="12"/>
      <c r="L123" s="12"/>
      <c r="M123" s="2"/>
      <c r="N123" s="12"/>
      <c r="O123" s="12"/>
    </row>
    <row r="124" spans="1:15" s="73" customFormat="1" x14ac:dyDescent="0.25">
      <c r="A124" s="43">
        <v>14.25</v>
      </c>
      <c r="C124" s="73">
        <v>0.57999999999999996</v>
      </c>
      <c r="H124" s="12"/>
      <c r="I124" s="12"/>
      <c r="J124" s="74"/>
      <c r="K124" s="12"/>
      <c r="L124" s="12"/>
      <c r="M124" s="2"/>
      <c r="N124" s="12"/>
      <c r="O124" s="12"/>
    </row>
    <row r="125" spans="1:15" s="73" customFormat="1" x14ac:dyDescent="0.25">
      <c r="A125" s="43">
        <v>14.5</v>
      </c>
      <c r="C125" s="73">
        <v>0.59</v>
      </c>
      <c r="H125" s="12"/>
      <c r="I125" s="12"/>
      <c r="J125" s="74"/>
      <c r="K125" s="12"/>
      <c r="L125" s="12"/>
      <c r="M125" s="2"/>
      <c r="N125" s="12"/>
      <c r="O125" s="12"/>
    </row>
    <row r="126" spans="1:15" s="73" customFormat="1" x14ac:dyDescent="0.25">
      <c r="A126" s="43">
        <v>14.75</v>
      </c>
      <c r="C126" s="73">
        <v>0.6</v>
      </c>
      <c r="H126" s="12"/>
      <c r="I126" s="12"/>
      <c r="J126" s="74"/>
      <c r="K126" s="12"/>
      <c r="L126" s="12"/>
      <c r="M126" s="2"/>
      <c r="N126" s="12"/>
      <c r="O126" s="12"/>
    </row>
    <row r="127" spans="1:15" s="73" customFormat="1" x14ac:dyDescent="0.25">
      <c r="A127" s="43">
        <v>15</v>
      </c>
      <c r="C127" s="73">
        <v>0.61</v>
      </c>
      <c r="H127" s="12"/>
      <c r="I127" s="12"/>
      <c r="J127" s="74"/>
      <c r="K127" s="12"/>
      <c r="L127" s="12"/>
      <c r="M127" s="2"/>
      <c r="N127" s="12"/>
      <c r="O127" s="12"/>
    </row>
    <row r="128" spans="1:15" s="73" customFormat="1" x14ac:dyDescent="0.25">
      <c r="A128" s="43">
        <v>15.25</v>
      </c>
      <c r="C128" s="73">
        <v>0.62</v>
      </c>
      <c r="H128" s="12"/>
      <c r="I128" s="12"/>
      <c r="J128" s="74"/>
      <c r="K128" s="12"/>
      <c r="L128" s="12"/>
      <c r="M128" s="2"/>
      <c r="N128" s="12"/>
      <c r="O128" s="12"/>
    </row>
    <row r="129" spans="1:15" s="73" customFormat="1" x14ac:dyDescent="0.25">
      <c r="A129" s="43">
        <v>15.5</v>
      </c>
      <c r="C129" s="73">
        <v>0.63</v>
      </c>
      <c r="H129" s="12"/>
      <c r="I129" s="12"/>
      <c r="J129" s="74"/>
      <c r="K129" s="12"/>
      <c r="L129" s="12"/>
      <c r="M129" s="2"/>
      <c r="N129" s="12"/>
      <c r="O129" s="12"/>
    </row>
    <row r="130" spans="1:15" s="73" customFormat="1" x14ac:dyDescent="0.25">
      <c r="A130" s="43">
        <v>15.75</v>
      </c>
      <c r="C130" s="73">
        <v>0.64</v>
      </c>
      <c r="H130" s="12"/>
      <c r="I130" s="12"/>
      <c r="J130" s="74"/>
      <c r="K130" s="12"/>
      <c r="L130" s="12"/>
      <c r="M130" s="2"/>
      <c r="N130" s="12"/>
      <c r="O130" s="12"/>
    </row>
    <row r="131" spans="1:15" s="73" customFormat="1" x14ac:dyDescent="0.25">
      <c r="A131" s="43">
        <v>16</v>
      </c>
      <c r="C131" s="73">
        <v>0.65</v>
      </c>
      <c r="H131" s="12"/>
      <c r="I131" s="12"/>
      <c r="J131" s="74"/>
      <c r="K131" s="12"/>
      <c r="L131" s="12"/>
      <c r="M131" s="2"/>
      <c r="N131" s="12"/>
      <c r="O131" s="12"/>
    </row>
    <row r="132" spans="1:15" s="73" customFormat="1" x14ac:dyDescent="0.25">
      <c r="A132" s="43">
        <v>16.25</v>
      </c>
      <c r="C132" s="73">
        <v>0.66</v>
      </c>
      <c r="H132" s="12"/>
      <c r="I132" s="12"/>
      <c r="J132" s="74"/>
      <c r="K132" s="12"/>
      <c r="L132" s="12"/>
      <c r="M132" s="2"/>
      <c r="N132" s="12"/>
      <c r="O132" s="12"/>
    </row>
    <row r="133" spans="1:15" s="73" customFormat="1" x14ac:dyDescent="0.25">
      <c r="A133" s="43">
        <v>16.5</v>
      </c>
      <c r="C133" s="73">
        <v>0.67</v>
      </c>
      <c r="H133" s="12"/>
      <c r="I133" s="12"/>
      <c r="J133" s="74"/>
      <c r="K133" s="12"/>
      <c r="L133" s="12"/>
      <c r="M133" s="2"/>
      <c r="N133" s="12"/>
      <c r="O133" s="12"/>
    </row>
    <row r="134" spans="1:15" s="73" customFormat="1" x14ac:dyDescent="0.25">
      <c r="A134" s="43">
        <v>16.75</v>
      </c>
      <c r="C134" s="73">
        <v>0.68</v>
      </c>
      <c r="H134" s="12"/>
      <c r="I134" s="12"/>
      <c r="J134" s="74"/>
      <c r="K134" s="12"/>
      <c r="L134" s="12"/>
      <c r="M134" s="2"/>
      <c r="N134" s="12"/>
      <c r="O134" s="12"/>
    </row>
    <row r="135" spans="1:15" s="73" customFormat="1" x14ac:dyDescent="0.25">
      <c r="A135" s="43">
        <v>17</v>
      </c>
      <c r="C135" s="73">
        <v>0.69</v>
      </c>
      <c r="H135" s="12"/>
      <c r="I135" s="12"/>
      <c r="J135" s="74"/>
      <c r="K135" s="12"/>
      <c r="L135" s="12"/>
      <c r="M135" s="2"/>
      <c r="N135" s="12"/>
      <c r="O135" s="12"/>
    </row>
    <row r="136" spans="1:15" s="73" customFormat="1" x14ac:dyDescent="0.25">
      <c r="A136" s="43">
        <v>17.25</v>
      </c>
      <c r="C136" s="73">
        <v>0.7</v>
      </c>
      <c r="H136" s="12"/>
      <c r="I136" s="12"/>
      <c r="J136" s="74"/>
      <c r="K136" s="12"/>
      <c r="L136" s="12"/>
      <c r="M136" s="2"/>
      <c r="N136" s="12"/>
      <c r="O136" s="12"/>
    </row>
    <row r="137" spans="1:15" s="73" customFormat="1" x14ac:dyDescent="0.25">
      <c r="A137" s="43">
        <v>17.5</v>
      </c>
      <c r="C137" s="73">
        <v>0.71</v>
      </c>
      <c r="H137" s="12"/>
      <c r="I137" s="12"/>
      <c r="J137" s="74"/>
      <c r="K137" s="12"/>
      <c r="L137" s="12"/>
      <c r="M137" s="2"/>
      <c r="N137" s="12"/>
      <c r="O137" s="12"/>
    </row>
    <row r="138" spans="1:15" s="73" customFormat="1" x14ac:dyDescent="0.25">
      <c r="A138" s="43">
        <v>17.75</v>
      </c>
      <c r="C138" s="73">
        <v>0.72</v>
      </c>
      <c r="H138" s="12"/>
      <c r="I138" s="12"/>
      <c r="J138" s="74"/>
      <c r="K138" s="12"/>
      <c r="L138" s="12"/>
      <c r="M138" s="2"/>
      <c r="N138" s="12"/>
      <c r="O138" s="12"/>
    </row>
    <row r="139" spans="1:15" s="73" customFormat="1" x14ac:dyDescent="0.25">
      <c r="A139" s="43">
        <v>18</v>
      </c>
      <c r="C139" s="73">
        <v>0.73</v>
      </c>
      <c r="H139" s="12"/>
      <c r="I139" s="12"/>
      <c r="J139" s="74"/>
      <c r="K139" s="12"/>
      <c r="L139" s="12"/>
      <c r="M139" s="2"/>
      <c r="N139" s="12"/>
      <c r="O139" s="12"/>
    </row>
    <row r="140" spans="1:15" s="73" customFormat="1" x14ac:dyDescent="0.25">
      <c r="A140" s="43">
        <v>18.25</v>
      </c>
      <c r="C140" s="73">
        <v>0.74</v>
      </c>
      <c r="H140" s="12"/>
      <c r="I140" s="12"/>
      <c r="J140" s="74"/>
      <c r="K140" s="12"/>
      <c r="L140" s="12"/>
      <c r="M140" s="2"/>
      <c r="N140" s="12"/>
      <c r="O140" s="12"/>
    </row>
    <row r="141" spans="1:15" s="73" customFormat="1" x14ac:dyDescent="0.25">
      <c r="A141" s="43">
        <v>18.5</v>
      </c>
      <c r="C141" s="73">
        <v>0.75</v>
      </c>
      <c r="H141" s="12"/>
      <c r="I141" s="12"/>
      <c r="J141" s="74"/>
      <c r="K141" s="12"/>
      <c r="L141" s="12"/>
      <c r="M141" s="2"/>
      <c r="N141" s="12"/>
      <c r="O141" s="12"/>
    </row>
    <row r="142" spans="1:15" s="73" customFormat="1" x14ac:dyDescent="0.25">
      <c r="A142" s="43">
        <v>18.75</v>
      </c>
      <c r="C142" s="73">
        <v>0.76</v>
      </c>
      <c r="H142" s="12"/>
      <c r="I142" s="12"/>
      <c r="J142" s="74"/>
      <c r="K142" s="12"/>
      <c r="L142" s="12"/>
      <c r="M142" s="2"/>
      <c r="N142" s="12"/>
      <c r="O142" s="12"/>
    </row>
    <row r="143" spans="1:15" s="73" customFormat="1" x14ac:dyDescent="0.25">
      <c r="A143" s="43">
        <v>19</v>
      </c>
      <c r="C143" s="73">
        <v>0.77</v>
      </c>
      <c r="H143" s="12"/>
      <c r="I143" s="12"/>
      <c r="J143" s="74"/>
      <c r="K143" s="12"/>
      <c r="L143" s="12"/>
      <c r="M143" s="2"/>
      <c r="N143" s="12"/>
      <c r="O143" s="12"/>
    </row>
    <row r="144" spans="1:15" s="73" customFormat="1" x14ac:dyDescent="0.25">
      <c r="A144" s="43">
        <v>19.25</v>
      </c>
      <c r="C144" s="73">
        <v>0.78</v>
      </c>
      <c r="H144" s="12"/>
      <c r="I144" s="12"/>
      <c r="J144" s="74"/>
      <c r="K144" s="12"/>
      <c r="L144" s="12"/>
      <c r="M144" s="2"/>
      <c r="N144" s="12"/>
      <c r="O144" s="12"/>
    </row>
    <row r="145" spans="1:15" s="73" customFormat="1" x14ac:dyDescent="0.25">
      <c r="A145" s="43">
        <v>19.5</v>
      </c>
      <c r="C145" s="73">
        <v>0.79</v>
      </c>
      <c r="H145" s="12"/>
      <c r="I145" s="12"/>
      <c r="J145" s="74"/>
      <c r="K145" s="12"/>
      <c r="L145" s="12"/>
      <c r="M145" s="2"/>
      <c r="N145" s="12"/>
      <c r="O145" s="12"/>
    </row>
    <row r="146" spans="1:15" s="73" customFormat="1" x14ac:dyDescent="0.25">
      <c r="A146" s="43">
        <v>19.75</v>
      </c>
      <c r="C146" s="73">
        <v>0.8</v>
      </c>
      <c r="H146" s="12"/>
      <c r="I146" s="12"/>
      <c r="J146" s="74"/>
      <c r="K146" s="12"/>
      <c r="L146" s="12"/>
      <c r="M146" s="2"/>
      <c r="N146" s="12"/>
      <c r="O146" s="12"/>
    </row>
    <row r="147" spans="1:15" s="73" customFormat="1" x14ac:dyDescent="0.25">
      <c r="A147" s="43">
        <v>20</v>
      </c>
      <c r="C147" s="73">
        <v>0.81</v>
      </c>
      <c r="H147" s="12"/>
      <c r="I147" s="12"/>
      <c r="J147" s="74"/>
      <c r="K147" s="12"/>
      <c r="L147" s="12"/>
      <c r="M147" s="2"/>
      <c r="N147" s="12"/>
      <c r="O147" s="12"/>
    </row>
    <row r="148" spans="1:15" s="73" customFormat="1" x14ac:dyDescent="0.25">
      <c r="A148" s="43">
        <v>20.25</v>
      </c>
      <c r="C148" s="73">
        <v>0.82</v>
      </c>
      <c r="H148" s="12"/>
      <c r="I148" s="12"/>
      <c r="J148" s="74"/>
      <c r="K148" s="12"/>
      <c r="L148" s="12"/>
      <c r="M148" s="2"/>
      <c r="N148" s="12"/>
      <c r="O148" s="12"/>
    </row>
    <row r="149" spans="1:15" s="73" customFormat="1" x14ac:dyDescent="0.25">
      <c r="A149" s="43">
        <v>20.5</v>
      </c>
      <c r="C149" s="73">
        <v>0.83</v>
      </c>
      <c r="H149" s="12"/>
      <c r="I149" s="12"/>
      <c r="J149" s="74"/>
      <c r="K149" s="12"/>
      <c r="L149" s="12"/>
      <c r="M149" s="2"/>
      <c r="N149" s="12"/>
      <c r="O149" s="12"/>
    </row>
    <row r="150" spans="1:15" s="73" customFormat="1" x14ac:dyDescent="0.25">
      <c r="A150" s="43">
        <v>20.75</v>
      </c>
      <c r="C150" s="73">
        <v>0.84</v>
      </c>
      <c r="H150" s="12"/>
      <c r="I150" s="12"/>
      <c r="J150" s="74"/>
      <c r="K150" s="12"/>
      <c r="L150" s="12"/>
      <c r="M150" s="2"/>
      <c r="N150" s="12"/>
      <c r="O150" s="12"/>
    </row>
    <row r="151" spans="1:15" s="73" customFormat="1" x14ac:dyDescent="0.25">
      <c r="A151" s="43">
        <v>21</v>
      </c>
      <c r="C151" s="73">
        <v>0.85</v>
      </c>
      <c r="H151" s="12"/>
      <c r="I151" s="12"/>
      <c r="J151" s="74"/>
      <c r="K151" s="12"/>
      <c r="L151" s="12"/>
      <c r="M151" s="2"/>
      <c r="N151" s="12"/>
      <c r="O151" s="12"/>
    </row>
    <row r="152" spans="1:15" s="73" customFormat="1" x14ac:dyDescent="0.25">
      <c r="A152" s="43">
        <v>21.25</v>
      </c>
      <c r="C152" s="73">
        <v>0.86</v>
      </c>
      <c r="H152" s="12"/>
      <c r="I152" s="12"/>
      <c r="J152" s="74"/>
      <c r="K152" s="12"/>
      <c r="L152" s="12"/>
      <c r="M152" s="2"/>
      <c r="N152" s="12"/>
      <c r="O152" s="12"/>
    </row>
    <row r="153" spans="1:15" s="73" customFormat="1" x14ac:dyDescent="0.25">
      <c r="A153" s="43">
        <v>21.5</v>
      </c>
      <c r="C153" s="73">
        <v>0.87</v>
      </c>
      <c r="H153" s="12"/>
      <c r="I153" s="12"/>
      <c r="J153" s="74"/>
      <c r="K153" s="12"/>
      <c r="L153" s="12"/>
      <c r="M153" s="2"/>
      <c r="N153" s="12"/>
      <c r="O153" s="12"/>
    </row>
    <row r="154" spans="1:15" s="73" customFormat="1" x14ac:dyDescent="0.25">
      <c r="A154" s="43">
        <v>21.75</v>
      </c>
      <c r="C154" s="73">
        <v>0.88</v>
      </c>
      <c r="H154" s="12"/>
      <c r="I154" s="12"/>
      <c r="J154" s="74"/>
      <c r="K154" s="12"/>
      <c r="L154" s="12"/>
      <c r="M154" s="2"/>
      <c r="N154" s="12"/>
      <c r="O154" s="12"/>
    </row>
    <row r="155" spans="1:15" s="73" customFormat="1" x14ac:dyDescent="0.25">
      <c r="A155" s="43">
        <v>22</v>
      </c>
      <c r="C155" s="73">
        <v>0.89</v>
      </c>
      <c r="H155" s="12"/>
      <c r="I155" s="12"/>
      <c r="J155" s="74"/>
      <c r="K155" s="12"/>
      <c r="L155" s="12"/>
      <c r="M155" s="2"/>
      <c r="N155" s="12"/>
      <c r="O155" s="12"/>
    </row>
    <row r="156" spans="1:15" s="73" customFormat="1" x14ac:dyDescent="0.25">
      <c r="A156" s="43">
        <v>22.25</v>
      </c>
      <c r="C156" s="73">
        <v>0.9</v>
      </c>
      <c r="H156" s="12"/>
      <c r="I156" s="12"/>
      <c r="J156" s="74"/>
      <c r="K156" s="12"/>
      <c r="L156" s="12"/>
      <c r="M156" s="2"/>
      <c r="N156" s="12"/>
      <c r="O156" s="12"/>
    </row>
    <row r="157" spans="1:15" s="73" customFormat="1" x14ac:dyDescent="0.25">
      <c r="A157" s="43">
        <v>22.5</v>
      </c>
      <c r="C157" s="73">
        <v>0.91</v>
      </c>
      <c r="H157" s="12"/>
      <c r="I157" s="12"/>
      <c r="J157" s="74"/>
      <c r="K157" s="12"/>
      <c r="L157" s="12"/>
      <c r="M157" s="2"/>
      <c r="N157" s="12"/>
      <c r="O157" s="12"/>
    </row>
    <row r="158" spans="1:15" s="73" customFormat="1" x14ac:dyDescent="0.25">
      <c r="A158" s="43">
        <v>22.75</v>
      </c>
      <c r="C158" s="73">
        <v>0.92</v>
      </c>
      <c r="H158" s="12"/>
      <c r="I158" s="12"/>
      <c r="J158" s="74"/>
      <c r="K158" s="12"/>
      <c r="L158" s="12"/>
      <c r="M158" s="2"/>
      <c r="N158" s="12"/>
      <c r="O158" s="12"/>
    </row>
    <row r="159" spans="1:15" s="73" customFormat="1" x14ac:dyDescent="0.25">
      <c r="A159" s="43">
        <v>23</v>
      </c>
      <c r="C159" s="73">
        <v>0.93</v>
      </c>
      <c r="H159" s="12"/>
      <c r="I159" s="12"/>
      <c r="J159" s="74"/>
      <c r="K159" s="12"/>
      <c r="L159" s="12"/>
      <c r="M159" s="2"/>
      <c r="N159" s="12"/>
      <c r="O159" s="12"/>
    </row>
    <row r="160" spans="1:15" s="73" customFormat="1" x14ac:dyDescent="0.25">
      <c r="A160" s="43">
        <v>23.25</v>
      </c>
      <c r="C160" s="73">
        <v>0.94</v>
      </c>
      <c r="H160" s="12"/>
      <c r="I160" s="12"/>
      <c r="J160" s="74"/>
      <c r="K160" s="12"/>
      <c r="L160" s="12"/>
      <c r="M160" s="2"/>
      <c r="N160" s="12"/>
      <c r="O160" s="12"/>
    </row>
    <row r="161" spans="1:15" s="73" customFormat="1" x14ac:dyDescent="0.25">
      <c r="A161" s="43">
        <v>23.5</v>
      </c>
      <c r="C161" s="73">
        <v>0.95</v>
      </c>
      <c r="H161" s="12"/>
      <c r="I161" s="12"/>
      <c r="J161" s="74"/>
      <c r="K161" s="12"/>
      <c r="L161" s="12"/>
      <c r="M161" s="2"/>
      <c r="N161" s="12"/>
      <c r="O161" s="12"/>
    </row>
    <row r="162" spans="1:15" s="73" customFormat="1" x14ac:dyDescent="0.25">
      <c r="A162" s="43">
        <v>23.75</v>
      </c>
      <c r="C162" s="73">
        <v>0.96</v>
      </c>
      <c r="H162" s="12"/>
      <c r="I162" s="12"/>
      <c r="J162" s="74"/>
      <c r="K162" s="12"/>
      <c r="L162" s="12"/>
      <c r="M162" s="2"/>
      <c r="N162" s="12"/>
      <c r="O162" s="12"/>
    </row>
    <row r="163" spans="1:15" s="73" customFormat="1" x14ac:dyDescent="0.25">
      <c r="A163" s="43">
        <v>24</v>
      </c>
      <c r="C163" s="73">
        <v>0.97</v>
      </c>
      <c r="H163" s="12"/>
      <c r="I163" s="12"/>
      <c r="J163" s="74"/>
      <c r="K163" s="12"/>
      <c r="L163" s="12"/>
      <c r="M163" s="2"/>
      <c r="N163" s="12"/>
      <c r="O163" s="12"/>
    </row>
    <row r="164" spans="1:15" s="73" customFormat="1" x14ac:dyDescent="0.25">
      <c r="A164" s="9"/>
      <c r="C164" s="73">
        <v>0.98</v>
      </c>
      <c r="H164" s="12"/>
      <c r="I164" s="12"/>
      <c r="J164" s="74"/>
      <c r="K164" s="12"/>
      <c r="L164" s="12"/>
      <c r="M164" s="2"/>
      <c r="N164" s="12"/>
      <c r="O164" s="12"/>
    </row>
    <row r="165" spans="1:15" s="73" customFormat="1" x14ac:dyDescent="0.25">
      <c r="A165" s="9"/>
      <c r="C165" s="73">
        <v>0.99</v>
      </c>
      <c r="H165" s="12"/>
      <c r="I165" s="12"/>
      <c r="J165" s="74"/>
      <c r="K165" s="12"/>
      <c r="L165" s="12"/>
      <c r="M165" s="2"/>
      <c r="N165" s="12"/>
      <c r="O165" s="12"/>
    </row>
    <row r="166" spans="1:15" s="73" customFormat="1" x14ac:dyDescent="0.25">
      <c r="A166" s="9"/>
      <c r="C166" s="73">
        <v>1</v>
      </c>
      <c r="H166" s="12"/>
      <c r="I166" s="12"/>
      <c r="J166" s="74"/>
      <c r="K166" s="12"/>
      <c r="L166" s="12"/>
      <c r="M166" s="2"/>
      <c r="N166" s="12"/>
      <c r="O166" s="12"/>
    </row>
    <row r="167" spans="1:15" s="73" customFormat="1" x14ac:dyDescent="0.25">
      <c r="A167" s="9"/>
      <c r="H167" s="12"/>
      <c r="I167" s="12"/>
      <c r="J167" s="74"/>
      <c r="K167" s="12"/>
      <c r="L167" s="12"/>
      <c r="M167" s="2"/>
      <c r="N167" s="12"/>
      <c r="O167" s="12"/>
    </row>
    <row r="168" spans="1:15" s="73" customFormat="1" x14ac:dyDescent="0.25">
      <c r="A168" s="9"/>
      <c r="H168" s="12"/>
      <c r="I168" s="12"/>
      <c r="J168" s="74"/>
      <c r="K168" s="12"/>
      <c r="L168" s="12"/>
      <c r="M168" s="2"/>
      <c r="N168" s="12"/>
      <c r="O168" s="12"/>
    </row>
    <row r="169" spans="1:15" s="73" customFormat="1" x14ac:dyDescent="0.25">
      <c r="A169" s="9"/>
      <c r="H169" s="12"/>
      <c r="I169" s="12"/>
      <c r="J169" s="74"/>
      <c r="K169" s="12"/>
      <c r="L169" s="12"/>
      <c r="M169" s="2"/>
      <c r="N169" s="12"/>
      <c r="O169" s="12"/>
    </row>
    <row r="170" spans="1:15" s="73" customFormat="1" x14ac:dyDescent="0.25">
      <c r="A170" s="9"/>
      <c r="H170" s="12"/>
      <c r="I170" s="12"/>
      <c r="J170" s="74"/>
      <c r="K170" s="12"/>
      <c r="L170" s="12"/>
      <c r="M170" s="2"/>
      <c r="N170" s="12"/>
      <c r="O170" s="12"/>
    </row>
    <row r="171" spans="1:15" s="73" customFormat="1" x14ac:dyDescent="0.25">
      <c r="A171" s="9"/>
      <c r="H171" s="12"/>
      <c r="I171" s="12"/>
      <c r="J171" s="74"/>
      <c r="K171" s="12"/>
      <c r="L171" s="12"/>
      <c r="M171" s="2"/>
      <c r="N171" s="12"/>
      <c r="O171" s="12"/>
    </row>
    <row r="172" spans="1:15" s="73" customFormat="1" x14ac:dyDescent="0.25">
      <c r="A172" s="9"/>
      <c r="H172" s="12"/>
      <c r="I172" s="12"/>
      <c r="J172" s="74"/>
      <c r="K172" s="12"/>
      <c r="L172" s="12"/>
      <c r="M172" s="2"/>
      <c r="N172" s="12"/>
      <c r="O172" s="12"/>
    </row>
    <row r="173" spans="1:15" s="73" customFormat="1" x14ac:dyDescent="0.25">
      <c r="A173" s="9"/>
      <c r="H173" s="12"/>
      <c r="I173" s="12"/>
      <c r="J173" s="74"/>
      <c r="K173" s="12"/>
      <c r="L173" s="12"/>
      <c r="M173" s="2"/>
      <c r="N173" s="12"/>
      <c r="O173" s="12"/>
    </row>
    <row r="174" spans="1:15" s="73" customFormat="1" x14ac:dyDescent="0.25">
      <c r="A174" s="9"/>
      <c r="H174" s="12"/>
      <c r="I174" s="12"/>
      <c r="J174" s="74"/>
      <c r="K174" s="12"/>
      <c r="L174" s="12"/>
      <c r="M174" s="2"/>
      <c r="N174" s="12"/>
      <c r="O174" s="12"/>
    </row>
    <row r="175" spans="1:15" s="73" customFormat="1" x14ac:dyDescent="0.25">
      <c r="A175" s="9"/>
      <c r="H175" s="12"/>
      <c r="I175" s="12"/>
      <c r="J175" s="74"/>
      <c r="K175" s="12"/>
      <c r="L175" s="12"/>
      <c r="M175" s="2"/>
      <c r="N175" s="12"/>
      <c r="O175" s="12"/>
    </row>
    <row r="176" spans="1:15" s="73" customFormat="1" x14ac:dyDescent="0.25">
      <c r="A176" s="9"/>
      <c r="H176" s="12"/>
      <c r="I176" s="12"/>
      <c r="J176" s="74"/>
      <c r="K176" s="12"/>
      <c r="L176" s="12"/>
      <c r="M176" s="2"/>
      <c r="N176" s="12"/>
      <c r="O176" s="12"/>
    </row>
    <row r="177" spans="1:15" s="73" customFormat="1" x14ac:dyDescent="0.25">
      <c r="A177" s="9"/>
      <c r="H177" s="12"/>
      <c r="I177" s="12"/>
      <c r="J177" s="74"/>
      <c r="K177" s="12"/>
      <c r="L177" s="12"/>
      <c r="M177" s="2"/>
      <c r="N177" s="12"/>
      <c r="O177" s="12"/>
    </row>
    <row r="178" spans="1:15" s="73" customFormat="1" x14ac:dyDescent="0.25">
      <c r="A178" s="9"/>
      <c r="H178" s="12"/>
      <c r="I178" s="12"/>
      <c r="J178" s="74"/>
      <c r="K178" s="12"/>
      <c r="L178" s="12"/>
      <c r="M178" s="2"/>
      <c r="N178" s="12"/>
      <c r="O178" s="12"/>
    </row>
    <row r="179" spans="1:15" s="73" customFormat="1" x14ac:dyDescent="0.25">
      <c r="A179" s="9"/>
      <c r="H179" s="12"/>
      <c r="I179" s="12"/>
      <c r="J179" s="74"/>
      <c r="K179" s="12"/>
      <c r="L179" s="12"/>
      <c r="M179" s="2"/>
      <c r="N179" s="12"/>
      <c r="O179" s="12"/>
    </row>
    <row r="180" spans="1:15" s="73" customFormat="1" x14ac:dyDescent="0.25">
      <c r="A180" s="9"/>
      <c r="H180" s="12"/>
      <c r="I180" s="12"/>
      <c r="J180" s="74"/>
      <c r="K180" s="12"/>
      <c r="L180" s="12"/>
      <c r="M180" s="2"/>
      <c r="N180" s="12"/>
      <c r="O180" s="12"/>
    </row>
    <row r="181" spans="1:15" s="73" customFormat="1" x14ac:dyDescent="0.25">
      <c r="A181" s="9"/>
      <c r="H181" s="12"/>
      <c r="I181" s="12"/>
      <c r="J181" s="74"/>
      <c r="K181" s="12"/>
      <c r="L181" s="12"/>
      <c r="M181" s="2"/>
      <c r="N181" s="12"/>
      <c r="O181" s="12"/>
    </row>
    <row r="182" spans="1:15" s="73" customFormat="1" x14ac:dyDescent="0.25">
      <c r="A182" s="9"/>
      <c r="H182" s="12"/>
      <c r="I182" s="12"/>
      <c r="J182" s="74"/>
      <c r="K182" s="12"/>
      <c r="L182" s="12"/>
      <c r="M182" s="2"/>
      <c r="N182" s="12"/>
      <c r="O182" s="12"/>
    </row>
    <row r="183" spans="1:15" s="73" customFormat="1" x14ac:dyDescent="0.25">
      <c r="A183" s="9"/>
      <c r="H183" s="12"/>
      <c r="I183" s="12"/>
      <c r="J183" s="74"/>
      <c r="K183" s="12"/>
      <c r="L183" s="12"/>
      <c r="M183" s="2"/>
      <c r="N183" s="12"/>
      <c r="O183" s="12"/>
    </row>
    <row r="184" spans="1:15" s="73" customFormat="1" x14ac:dyDescent="0.25">
      <c r="A184" s="9"/>
      <c r="H184" s="12"/>
      <c r="I184" s="12"/>
      <c r="J184" s="74"/>
      <c r="K184" s="12"/>
      <c r="L184" s="12"/>
      <c r="M184" s="2"/>
      <c r="N184" s="12"/>
      <c r="O184" s="12"/>
    </row>
    <row r="185" spans="1:15" s="73" customFormat="1" x14ac:dyDescent="0.25">
      <c r="A185" s="9"/>
      <c r="H185" s="12"/>
      <c r="I185" s="12"/>
      <c r="J185" s="74"/>
      <c r="K185" s="12"/>
      <c r="L185" s="12"/>
      <c r="M185" s="2"/>
      <c r="N185" s="12"/>
      <c r="O185" s="12"/>
    </row>
    <row r="186" spans="1:15" s="73" customFormat="1" x14ac:dyDescent="0.25">
      <c r="A186" s="9"/>
      <c r="H186" s="12"/>
      <c r="I186" s="12"/>
      <c r="J186" s="74"/>
      <c r="K186" s="12"/>
      <c r="L186" s="12"/>
      <c r="M186" s="2"/>
      <c r="N186" s="12"/>
      <c r="O186" s="12"/>
    </row>
    <row r="187" spans="1:15" s="73" customFormat="1" x14ac:dyDescent="0.25">
      <c r="A187" s="9"/>
      <c r="H187" s="12"/>
      <c r="I187" s="12"/>
      <c r="J187" s="74"/>
      <c r="K187" s="12"/>
      <c r="L187" s="12"/>
      <c r="M187" s="2"/>
      <c r="N187" s="12"/>
      <c r="O187" s="12"/>
    </row>
    <row r="188" spans="1:15" s="73" customFormat="1" x14ac:dyDescent="0.25">
      <c r="A188" s="9"/>
      <c r="H188" s="12"/>
      <c r="I188" s="12"/>
      <c r="J188" s="74"/>
      <c r="K188" s="12"/>
      <c r="L188" s="12"/>
      <c r="M188" s="2"/>
      <c r="N188" s="12"/>
      <c r="O188" s="12"/>
    </row>
    <row r="189" spans="1:15" s="73" customFormat="1" x14ac:dyDescent="0.25">
      <c r="A189" s="9"/>
      <c r="H189" s="12"/>
      <c r="I189" s="12"/>
      <c r="J189" s="74"/>
      <c r="K189" s="12"/>
      <c r="L189" s="12"/>
      <c r="M189" s="2"/>
      <c r="N189" s="12"/>
      <c r="O189" s="12"/>
    </row>
    <row r="190" spans="1:15" s="73" customFormat="1" x14ac:dyDescent="0.25">
      <c r="A190" s="9"/>
      <c r="H190" s="12"/>
      <c r="I190" s="12"/>
      <c r="J190" s="74"/>
      <c r="K190" s="12"/>
      <c r="L190" s="12"/>
      <c r="M190" s="2"/>
      <c r="N190" s="12"/>
      <c r="O190" s="12"/>
    </row>
    <row r="191" spans="1:15" s="73" customFormat="1" x14ac:dyDescent="0.25">
      <c r="A191" s="9"/>
      <c r="H191" s="12"/>
      <c r="I191" s="12"/>
      <c r="J191" s="74"/>
      <c r="K191" s="12"/>
      <c r="L191" s="12"/>
      <c r="M191" s="2"/>
      <c r="N191" s="12"/>
      <c r="O191" s="12"/>
    </row>
    <row r="192" spans="1:15" s="73" customFormat="1" x14ac:dyDescent="0.25">
      <c r="A192" s="9"/>
      <c r="H192" s="12"/>
      <c r="I192" s="12"/>
      <c r="J192" s="74"/>
      <c r="K192" s="12"/>
      <c r="L192" s="12"/>
      <c r="M192" s="2"/>
      <c r="N192" s="12"/>
      <c r="O192" s="12"/>
    </row>
    <row r="193" spans="1:15" s="73" customFormat="1" x14ac:dyDescent="0.25">
      <c r="A193" s="9"/>
      <c r="H193" s="12"/>
      <c r="I193" s="12"/>
      <c r="J193" s="74"/>
      <c r="K193" s="12"/>
      <c r="L193" s="12"/>
      <c r="M193" s="2"/>
      <c r="N193" s="12"/>
      <c r="O193" s="12"/>
    </row>
    <row r="194" spans="1:15" s="73" customFormat="1" x14ac:dyDescent="0.25">
      <c r="A194" s="9"/>
      <c r="H194" s="12"/>
      <c r="I194" s="12"/>
      <c r="J194" s="74"/>
      <c r="K194" s="12"/>
      <c r="L194" s="12"/>
      <c r="M194" s="2"/>
      <c r="N194" s="12"/>
      <c r="O194" s="12"/>
    </row>
    <row r="195" spans="1:15" s="73" customFormat="1" x14ac:dyDescent="0.25">
      <c r="A195" s="9"/>
      <c r="H195" s="12"/>
      <c r="I195" s="12"/>
      <c r="J195" s="74"/>
      <c r="K195" s="12"/>
      <c r="L195" s="12"/>
      <c r="M195" s="2"/>
      <c r="N195" s="12"/>
      <c r="O195" s="12"/>
    </row>
    <row r="196" spans="1:15" s="73" customFormat="1" x14ac:dyDescent="0.25">
      <c r="A196" s="9"/>
      <c r="H196" s="12"/>
      <c r="I196" s="12"/>
      <c r="J196" s="74"/>
      <c r="K196" s="12"/>
      <c r="L196" s="12"/>
      <c r="M196" s="2"/>
      <c r="N196" s="12"/>
      <c r="O196" s="12"/>
    </row>
    <row r="197" spans="1:15" s="73" customFormat="1" x14ac:dyDescent="0.25">
      <c r="A197" s="9"/>
      <c r="H197" s="12"/>
      <c r="I197" s="12"/>
      <c r="J197" s="74"/>
      <c r="K197" s="12"/>
      <c r="L197" s="12"/>
      <c r="M197" s="2"/>
      <c r="N197" s="12"/>
      <c r="O197" s="12"/>
    </row>
    <row r="198" spans="1:15" s="73" customFormat="1" x14ac:dyDescent="0.25">
      <c r="A198" s="9"/>
      <c r="H198" s="12"/>
      <c r="I198" s="12"/>
      <c r="J198" s="74"/>
      <c r="K198" s="12"/>
      <c r="L198" s="12"/>
      <c r="M198" s="2"/>
      <c r="N198" s="12"/>
      <c r="O198" s="12"/>
    </row>
    <row r="199" spans="1:15" s="73" customFormat="1" x14ac:dyDescent="0.25">
      <c r="A199" s="9"/>
      <c r="H199" s="12"/>
      <c r="I199" s="12"/>
      <c r="J199" s="74"/>
      <c r="K199" s="12"/>
      <c r="L199" s="12"/>
      <c r="M199" s="2"/>
      <c r="N199" s="12"/>
      <c r="O199" s="12"/>
    </row>
    <row r="200" spans="1:15" s="73" customFormat="1" x14ac:dyDescent="0.25">
      <c r="A200" s="9"/>
      <c r="H200" s="12"/>
      <c r="I200" s="12"/>
      <c r="J200" s="74"/>
      <c r="K200" s="12"/>
      <c r="L200" s="12"/>
      <c r="M200" s="2"/>
      <c r="N200" s="12"/>
      <c r="O200" s="12"/>
    </row>
    <row r="201" spans="1:15" s="73" customFormat="1" x14ac:dyDescent="0.25">
      <c r="A201" s="9"/>
      <c r="H201" s="12"/>
      <c r="I201" s="12"/>
      <c r="J201" s="74"/>
      <c r="K201" s="12"/>
      <c r="L201" s="12"/>
      <c r="M201" s="2"/>
      <c r="N201" s="12"/>
      <c r="O201" s="12"/>
    </row>
    <row r="202" spans="1:15" s="73" customFormat="1" x14ac:dyDescent="0.25">
      <c r="A202" s="9"/>
      <c r="H202" s="12"/>
      <c r="I202" s="12"/>
      <c r="J202" s="74"/>
      <c r="K202" s="12"/>
      <c r="L202" s="12"/>
      <c r="M202" s="2"/>
      <c r="N202" s="12"/>
      <c r="O202" s="12"/>
    </row>
    <row r="203" spans="1:15" s="73" customFormat="1" x14ac:dyDescent="0.25">
      <c r="A203" s="9"/>
      <c r="H203" s="12"/>
      <c r="I203" s="12"/>
      <c r="J203" s="74"/>
      <c r="K203" s="12"/>
      <c r="L203" s="12"/>
      <c r="M203" s="2"/>
      <c r="N203" s="12"/>
      <c r="O203" s="12"/>
    </row>
    <row r="204" spans="1:15" s="73" customFormat="1" x14ac:dyDescent="0.25">
      <c r="A204" s="9"/>
      <c r="H204" s="12"/>
      <c r="I204" s="12"/>
      <c r="J204" s="74"/>
      <c r="K204" s="12"/>
      <c r="L204" s="12"/>
      <c r="M204" s="2"/>
      <c r="N204" s="12"/>
      <c r="O204" s="12"/>
    </row>
    <row r="205" spans="1:15" s="73" customFormat="1" x14ac:dyDescent="0.25">
      <c r="A205" s="9"/>
      <c r="H205" s="12"/>
      <c r="I205" s="12"/>
      <c r="J205" s="74"/>
      <c r="K205" s="12"/>
      <c r="L205" s="12"/>
      <c r="M205" s="2"/>
      <c r="N205" s="12"/>
      <c r="O205" s="12"/>
    </row>
    <row r="206" spans="1:15" s="73" customFormat="1" x14ac:dyDescent="0.25">
      <c r="A206" s="9"/>
      <c r="H206" s="12"/>
      <c r="I206" s="12"/>
      <c r="J206" s="74"/>
      <c r="K206" s="12"/>
      <c r="L206" s="12"/>
      <c r="M206" s="2"/>
      <c r="N206" s="12"/>
      <c r="O206" s="12"/>
    </row>
    <row r="207" spans="1:15" s="73" customFormat="1" x14ac:dyDescent="0.25">
      <c r="A207" s="9"/>
      <c r="H207" s="12"/>
      <c r="I207" s="12"/>
      <c r="J207" s="74"/>
      <c r="K207" s="12"/>
      <c r="L207" s="12"/>
      <c r="M207" s="2"/>
      <c r="N207" s="12"/>
      <c r="O207" s="12"/>
    </row>
    <row r="208" spans="1:15" s="73" customFormat="1" x14ac:dyDescent="0.25">
      <c r="A208" s="9"/>
      <c r="H208" s="12"/>
      <c r="I208" s="12"/>
      <c r="J208" s="74"/>
      <c r="K208" s="12"/>
      <c r="L208" s="12"/>
      <c r="M208" s="2"/>
      <c r="N208" s="12"/>
      <c r="O208" s="12"/>
    </row>
    <row r="209" spans="1:15" s="73" customFormat="1" x14ac:dyDescent="0.25">
      <c r="A209" s="9"/>
      <c r="H209" s="12"/>
      <c r="I209" s="12"/>
      <c r="J209" s="74"/>
      <c r="K209" s="12"/>
      <c r="L209" s="12"/>
      <c r="M209" s="2"/>
      <c r="N209" s="12"/>
      <c r="O209" s="12"/>
    </row>
    <row r="210" spans="1:15" s="73" customFormat="1" x14ac:dyDescent="0.25">
      <c r="A210" s="9"/>
      <c r="H210" s="12"/>
      <c r="I210" s="12"/>
      <c r="J210" s="74"/>
      <c r="K210" s="12"/>
      <c r="L210" s="12"/>
      <c r="M210" s="2"/>
      <c r="N210" s="12"/>
      <c r="O210" s="12"/>
    </row>
    <row r="211" spans="1:15" s="73" customFormat="1" x14ac:dyDescent="0.25">
      <c r="A211" s="9"/>
      <c r="H211" s="12"/>
      <c r="I211" s="12"/>
      <c r="J211" s="74"/>
      <c r="K211" s="12"/>
      <c r="L211" s="12"/>
      <c r="M211" s="2"/>
      <c r="N211" s="12"/>
      <c r="O211" s="12"/>
    </row>
    <row r="212" spans="1:15" s="73" customFormat="1" x14ac:dyDescent="0.25">
      <c r="A212" s="9"/>
      <c r="H212" s="12"/>
      <c r="I212" s="12"/>
      <c r="J212" s="74"/>
      <c r="K212" s="12"/>
      <c r="L212" s="12"/>
      <c r="M212" s="2"/>
      <c r="N212" s="12"/>
      <c r="O212" s="12"/>
    </row>
    <row r="213" spans="1:15" s="73" customFormat="1" x14ac:dyDescent="0.25">
      <c r="A213" s="9"/>
      <c r="H213" s="12"/>
      <c r="I213" s="12"/>
      <c r="J213" s="74"/>
      <c r="K213" s="12"/>
      <c r="L213" s="12"/>
      <c r="M213" s="2"/>
      <c r="N213" s="12"/>
      <c r="O213" s="12"/>
    </row>
    <row r="214" spans="1:15" s="73" customFormat="1" x14ac:dyDescent="0.25">
      <c r="A214" s="9"/>
      <c r="H214" s="12"/>
      <c r="I214" s="12"/>
      <c r="J214" s="74"/>
      <c r="K214" s="12"/>
      <c r="L214" s="12"/>
      <c r="M214" s="2"/>
      <c r="N214" s="12"/>
      <c r="O214" s="12"/>
    </row>
    <row r="215" spans="1:15" s="73" customFormat="1" x14ac:dyDescent="0.25">
      <c r="A215" s="9"/>
      <c r="H215" s="12"/>
      <c r="I215" s="12"/>
      <c r="J215" s="74"/>
      <c r="K215" s="12"/>
      <c r="L215" s="12"/>
      <c r="M215" s="2"/>
      <c r="N215" s="12"/>
      <c r="O215" s="12"/>
    </row>
    <row r="216" spans="1:15" s="73" customFormat="1" x14ac:dyDescent="0.25">
      <c r="A216" s="9"/>
      <c r="H216" s="12"/>
      <c r="I216" s="12"/>
      <c r="J216" s="74"/>
      <c r="K216" s="12"/>
      <c r="L216" s="12"/>
      <c r="M216" s="2"/>
      <c r="N216" s="12"/>
      <c r="O216" s="12"/>
    </row>
    <row r="217" spans="1:15" s="73" customFormat="1" x14ac:dyDescent="0.25">
      <c r="A217" s="9"/>
      <c r="H217" s="12"/>
      <c r="I217" s="12"/>
      <c r="J217" s="74"/>
      <c r="K217" s="12"/>
      <c r="L217" s="12"/>
      <c r="M217" s="2"/>
      <c r="N217" s="12"/>
      <c r="O217" s="12"/>
    </row>
    <row r="218" spans="1:15" s="73" customFormat="1" x14ac:dyDescent="0.25">
      <c r="A218" s="9"/>
      <c r="H218" s="12"/>
      <c r="I218" s="12"/>
      <c r="J218" s="74"/>
      <c r="K218" s="12"/>
      <c r="L218" s="12"/>
      <c r="M218" s="2"/>
      <c r="N218" s="12"/>
      <c r="O218" s="12"/>
    </row>
    <row r="219" spans="1:15" s="73" customFormat="1" x14ac:dyDescent="0.25">
      <c r="A219" s="9"/>
      <c r="H219" s="12"/>
      <c r="I219" s="12"/>
      <c r="J219" s="74"/>
      <c r="K219" s="12"/>
      <c r="L219" s="12"/>
      <c r="M219" s="2"/>
      <c r="N219" s="12"/>
      <c r="O219" s="12"/>
    </row>
    <row r="220" spans="1:15" s="73" customFormat="1" x14ac:dyDescent="0.25">
      <c r="A220" s="9"/>
      <c r="H220" s="12"/>
      <c r="I220" s="12"/>
      <c r="J220" s="74"/>
      <c r="K220" s="12"/>
      <c r="L220" s="12"/>
      <c r="M220" s="2"/>
      <c r="N220" s="12"/>
      <c r="O220" s="12"/>
    </row>
    <row r="221" spans="1:15" s="73" customFormat="1" x14ac:dyDescent="0.25">
      <c r="A221" s="9"/>
      <c r="H221" s="12"/>
      <c r="I221" s="12"/>
      <c r="J221" s="74"/>
      <c r="K221" s="12"/>
      <c r="L221" s="12"/>
      <c r="M221" s="2"/>
      <c r="N221" s="12"/>
      <c r="O221" s="12"/>
    </row>
    <row r="222" spans="1:15" s="73" customFormat="1" x14ac:dyDescent="0.25">
      <c r="A222" s="9"/>
      <c r="H222" s="12"/>
      <c r="I222" s="12"/>
      <c r="J222" s="74"/>
      <c r="K222" s="12"/>
      <c r="L222" s="12"/>
      <c r="M222" s="2"/>
      <c r="N222" s="12"/>
      <c r="O222" s="12"/>
    </row>
    <row r="223" spans="1:15" s="73" customFormat="1" x14ac:dyDescent="0.25">
      <c r="A223" s="9"/>
      <c r="H223" s="12"/>
      <c r="I223" s="12"/>
      <c r="J223" s="74"/>
      <c r="K223" s="12"/>
      <c r="L223" s="12"/>
      <c r="M223" s="2"/>
      <c r="N223" s="12"/>
      <c r="O223" s="12"/>
    </row>
    <row r="224" spans="1:15" s="73" customFormat="1" x14ac:dyDescent="0.25">
      <c r="A224" s="9"/>
      <c r="H224" s="12"/>
      <c r="I224" s="12"/>
      <c r="J224" s="74"/>
      <c r="K224" s="12"/>
      <c r="L224" s="12"/>
      <c r="M224" s="2"/>
      <c r="N224" s="12"/>
      <c r="O224" s="12"/>
    </row>
    <row r="225" spans="1:15" s="73" customFormat="1" x14ac:dyDescent="0.25">
      <c r="A225" s="9"/>
      <c r="H225" s="12"/>
      <c r="I225" s="12"/>
      <c r="J225" s="74"/>
      <c r="K225" s="12"/>
      <c r="L225" s="12"/>
      <c r="M225" s="2"/>
      <c r="N225" s="12"/>
      <c r="O225" s="12"/>
    </row>
    <row r="226" spans="1:15" s="73" customFormat="1" x14ac:dyDescent="0.25">
      <c r="A226" s="9"/>
      <c r="H226" s="12"/>
      <c r="I226" s="12"/>
      <c r="J226" s="74"/>
      <c r="K226" s="12"/>
      <c r="L226" s="12"/>
      <c r="M226" s="2"/>
      <c r="N226" s="12"/>
      <c r="O226" s="12"/>
    </row>
    <row r="227" spans="1:15" s="73" customFormat="1" x14ac:dyDescent="0.25">
      <c r="A227" s="9"/>
      <c r="H227" s="12"/>
      <c r="I227" s="12"/>
      <c r="J227" s="74"/>
      <c r="K227" s="12"/>
      <c r="L227" s="12"/>
      <c r="M227" s="2"/>
      <c r="N227" s="12"/>
      <c r="O227" s="12"/>
    </row>
    <row r="228" spans="1:15" s="73" customFormat="1" x14ac:dyDescent="0.25">
      <c r="A228" s="9"/>
      <c r="H228" s="12"/>
      <c r="I228" s="12"/>
      <c r="J228" s="74"/>
      <c r="K228" s="12"/>
      <c r="L228" s="12"/>
      <c r="M228" s="2"/>
      <c r="N228" s="12"/>
      <c r="O228" s="12"/>
    </row>
    <row r="229" spans="1:15" s="73" customFormat="1" x14ac:dyDescent="0.25">
      <c r="A229" s="9"/>
      <c r="H229" s="12"/>
      <c r="I229" s="12"/>
      <c r="J229" s="74"/>
      <c r="K229" s="12"/>
      <c r="L229" s="12"/>
      <c r="M229" s="2"/>
      <c r="N229" s="12"/>
      <c r="O229" s="12"/>
    </row>
    <row r="230" spans="1:15" s="73" customFormat="1" x14ac:dyDescent="0.25">
      <c r="A230" s="9"/>
      <c r="H230" s="12"/>
      <c r="I230" s="12"/>
      <c r="J230" s="74"/>
      <c r="K230" s="12"/>
      <c r="L230" s="12"/>
      <c r="M230" s="2"/>
      <c r="N230" s="12"/>
      <c r="O230" s="12"/>
    </row>
    <row r="231" spans="1:15" s="73" customFormat="1" x14ac:dyDescent="0.25">
      <c r="A231" s="9"/>
      <c r="H231" s="12"/>
      <c r="I231" s="12"/>
      <c r="J231" s="74"/>
      <c r="K231" s="12"/>
      <c r="L231" s="12"/>
      <c r="M231" s="2"/>
      <c r="N231" s="12"/>
      <c r="O231" s="12"/>
    </row>
    <row r="232" spans="1:15" s="73" customFormat="1" x14ac:dyDescent="0.25">
      <c r="A232" s="9"/>
      <c r="H232" s="12"/>
      <c r="I232" s="12"/>
      <c r="J232" s="74"/>
      <c r="K232" s="12"/>
      <c r="L232" s="12"/>
      <c r="M232" s="2"/>
      <c r="N232" s="12"/>
      <c r="O232" s="12"/>
    </row>
    <row r="233" spans="1:15" s="73" customFormat="1" x14ac:dyDescent="0.25">
      <c r="A233" s="9"/>
      <c r="H233" s="12"/>
      <c r="I233" s="12"/>
      <c r="J233" s="74"/>
      <c r="K233" s="12"/>
      <c r="L233" s="12"/>
      <c r="M233" s="2"/>
      <c r="N233" s="12"/>
      <c r="O233" s="12"/>
    </row>
    <row r="234" spans="1:15" s="73" customFormat="1" x14ac:dyDescent="0.25">
      <c r="A234" s="9"/>
      <c r="H234" s="12"/>
      <c r="I234" s="12"/>
      <c r="J234" s="74"/>
      <c r="K234" s="12"/>
      <c r="L234" s="12"/>
      <c r="M234" s="2"/>
      <c r="N234" s="12"/>
      <c r="O234" s="12"/>
    </row>
    <row r="235" spans="1:15" s="73" customFormat="1" x14ac:dyDescent="0.25">
      <c r="A235" s="9"/>
      <c r="H235" s="12"/>
      <c r="I235" s="12"/>
      <c r="J235" s="74"/>
      <c r="K235" s="12"/>
      <c r="L235" s="12"/>
      <c r="M235" s="2"/>
      <c r="N235" s="12"/>
      <c r="O235" s="12"/>
    </row>
    <row r="236" spans="1:15" s="73" customFormat="1" x14ac:dyDescent="0.25">
      <c r="A236" s="9"/>
      <c r="H236" s="12"/>
      <c r="I236" s="12"/>
      <c r="J236" s="74"/>
      <c r="K236" s="12"/>
      <c r="L236" s="12"/>
      <c r="M236" s="2"/>
      <c r="N236" s="12"/>
      <c r="O236" s="12"/>
    </row>
    <row r="237" spans="1:15" s="73" customFormat="1" x14ac:dyDescent="0.25">
      <c r="A237" s="9"/>
      <c r="H237" s="12"/>
      <c r="I237" s="12"/>
      <c r="J237" s="74"/>
      <c r="K237" s="12"/>
      <c r="L237" s="12"/>
      <c r="M237" s="2"/>
      <c r="N237" s="12"/>
      <c r="O237" s="12"/>
    </row>
    <row r="238" spans="1:15" s="73" customFormat="1" x14ac:dyDescent="0.25">
      <c r="A238" s="9"/>
      <c r="H238" s="12"/>
      <c r="I238" s="12"/>
      <c r="J238" s="74"/>
      <c r="K238" s="12"/>
      <c r="L238" s="12"/>
      <c r="M238" s="2"/>
      <c r="N238" s="12"/>
      <c r="O238" s="12"/>
    </row>
    <row r="239" spans="1:15" s="73" customFormat="1" x14ac:dyDescent="0.25">
      <c r="A239" s="9"/>
      <c r="H239" s="12"/>
      <c r="I239" s="12"/>
      <c r="J239" s="74"/>
      <c r="K239" s="12"/>
      <c r="L239" s="12"/>
      <c r="M239" s="2"/>
      <c r="N239" s="12"/>
      <c r="O239" s="12"/>
    </row>
    <row r="240" spans="1:15" s="73" customFormat="1" x14ac:dyDescent="0.25">
      <c r="A240" s="9"/>
      <c r="H240" s="12"/>
      <c r="I240" s="12"/>
      <c r="J240" s="74"/>
      <c r="K240" s="12"/>
      <c r="L240" s="12"/>
      <c r="M240" s="2"/>
      <c r="N240" s="12"/>
      <c r="O240" s="12"/>
    </row>
    <row r="241" spans="1:15" s="73" customFormat="1" x14ac:dyDescent="0.25">
      <c r="A241" s="9"/>
      <c r="H241" s="12"/>
      <c r="I241" s="12"/>
      <c r="J241" s="74"/>
      <c r="K241" s="12"/>
      <c r="L241" s="12"/>
      <c r="M241" s="2"/>
      <c r="N241" s="12"/>
      <c r="O241" s="12"/>
    </row>
    <row r="242" spans="1:15" s="73" customFormat="1" x14ac:dyDescent="0.25">
      <c r="A242" s="9"/>
      <c r="H242" s="12"/>
      <c r="I242" s="12"/>
      <c r="J242" s="74"/>
      <c r="K242" s="12"/>
      <c r="L242" s="12"/>
      <c r="M242" s="2"/>
      <c r="N242" s="12"/>
      <c r="O242" s="12"/>
    </row>
    <row r="243" spans="1:15" s="73" customFormat="1" x14ac:dyDescent="0.25">
      <c r="A243" s="9"/>
      <c r="H243" s="12"/>
      <c r="I243" s="12"/>
      <c r="J243" s="74"/>
      <c r="K243" s="12"/>
      <c r="L243" s="12"/>
      <c r="M243" s="2"/>
      <c r="N243" s="12"/>
      <c r="O243" s="12"/>
    </row>
    <row r="244" spans="1:15" s="73" customFormat="1" x14ac:dyDescent="0.25">
      <c r="A244" s="9"/>
      <c r="H244" s="12"/>
      <c r="I244" s="12"/>
      <c r="J244" s="74"/>
      <c r="K244" s="12"/>
      <c r="L244" s="12"/>
      <c r="M244" s="2"/>
      <c r="N244" s="12"/>
      <c r="O244" s="12"/>
    </row>
    <row r="245" spans="1:15" s="73" customFormat="1" x14ac:dyDescent="0.25">
      <c r="A245" s="9"/>
      <c r="H245" s="12"/>
      <c r="I245" s="12"/>
      <c r="J245" s="74"/>
      <c r="K245" s="12"/>
      <c r="L245" s="12"/>
      <c r="M245" s="2"/>
      <c r="N245" s="12"/>
      <c r="O245" s="12"/>
    </row>
    <row r="246" spans="1:15" s="73" customFormat="1" x14ac:dyDescent="0.25">
      <c r="A246" s="9"/>
      <c r="H246" s="12"/>
      <c r="I246" s="12"/>
      <c r="J246" s="74"/>
      <c r="K246" s="12"/>
      <c r="L246" s="12"/>
      <c r="M246" s="2"/>
      <c r="N246" s="12"/>
      <c r="O246" s="12"/>
    </row>
    <row r="247" spans="1:15" s="73" customFormat="1" x14ac:dyDescent="0.25">
      <c r="A247" s="9"/>
      <c r="H247" s="12"/>
      <c r="I247" s="12"/>
      <c r="J247" s="74"/>
      <c r="K247" s="12"/>
      <c r="L247" s="12"/>
      <c r="M247" s="2"/>
      <c r="N247" s="12"/>
      <c r="O247" s="12"/>
    </row>
    <row r="248" spans="1:15" s="73" customFormat="1" x14ac:dyDescent="0.25">
      <c r="A248" s="9"/>
      <c r="H248" s="12"/>
      <c r="I248" s="12"/>
      <c r="J248" s="74"/>
      <c r="K248" s="12"/>
      <c r="L248" s="12"/>
      <c r="M248" s="2"/>
      <c r="N248" s="12"/>
      <c r="O248" s="12"/>
    </row>
    <row r="249" spans="1:15" s="73" customFormat="1" x14ac:dyDescent="0.25">
      <c r="A249" s="9"/>
      <c r="H249" s="12"/>
      <c r="I249" s="12"/>
      <c r="J249" s="74"/>
      <c r="K249" s="12"/>
      <c r="L249" s="12"/>
      <c r="M249" s="2"/>
      <c r="N249" s="12"/>
      <c r="O249" s="12"/>
    </row>
    <row r="250" spans="1:15" s="73" customFormat="1" x14ac:dyDescent="0.25">
      <c r="A250" s="9"/>
      <c r="H250" s="12"/>
      <c r="I250" s="12"/>
      <c r="J250" s="74"/>
      <c r="K250" s="12"/>
      <c r="L250" s="12"/>
      <c r="M250" s="2"/>
      <c r="N250" s="12"/>
      <c r="O250" s="12"/>
    </row>
    <row r="251" spans="1:15" s="73" customFormat="1" x14ac:dyDescent="0.25">
      <c r="A251" s="9"/>
      <c r="H251" s="12"/>
      <c r="I251" s="12"/>
      <c r="J251" s="74"/>
      <c r="K251" s="12"/>
      <c r="L251" s="12"/>
      <c r="M251" s="2"/>
      <c r="N251" s="12"/>
      <c r="O251" s="12"/>
    </row>
    <row r="252" spans="1:15" s="73" customFormat="1" x14ac:dyDescent="0.25">
      <c r="A252" s="9"/>
      <c r="H252" s="12"/>
      <c r="I252" s="12"/>
      <c r="J252" s="74"/>
      <c r="K252" s="12"/>
      <c r="L252" s="12"/>
      <c r="M252" s="2"/>
      <c r="N252" s="12"/>
      <c r="O252" s="12"/>
    </row>
    <row r="253" spans="1:15" s="73" customFormat="1" x14ac:dyDescent="0.25">
      <c r="A253" s="9"/>
      <c r="H253" s="12"/>
      <c r="I253" s="12"/>
      <c r="J253" s="74"/>
      <c r="K253" s="12"/>
      <c r="L253" s="12"/>
      <c r="M253" s="2"/>
      <c r="N253" s="12"/>
      <c r="O253" s="12"/>
    </row>
    <row r="254" spans="1:15" s="73" customFormat="1" x14ac:dyDescent="0.25">
      <c r="A254" s="9"/>
      <c r="H254" s="12"/>
      <c r="I254" s="12"/>
      <c r="J254" s="74"/>
      <c r="K254" s="12"/>
      <c r="L254" s="12"/>
      <c r="M254" s="2"/>
      <c r="N254" s="12"/>
      <c r="O254" s="12"/>
    </row>
    <row r="255" spans="1:15" s="73" customFormat="1" x14ac:dyDescent="0.25">
      <c r="A255" s="9"/>
      <c r="H255" s="12"/>
      <c r="I255" s="12"/>
      <c r="J255" s="74"/>
      <c r="K255" s="12"/>
      <c r="L255" s="12"/>
      <c r="M255" s="2"/>
      <c r="N255" s="12"/>
      <c r="O255" s="12"/>
    </row>
    <row r="256" spans="1:15" s="73" customFormat="1" x14ac:dyDescent="0.25">
      <c r="A256" s="9"/>
      <c r="H256" s="12"/>
      <c r="I256" s="12"/>
      <c r="J256" s="74"/>
      <c r="K256" s="12"/>
      <c r="L256" s="12"/>
      <c r="M256" s="2"/>
      <c r="N256" s="12"/>
      <c r="O256" s="12"/>
    </row>
    <row r="257" spans="1:15" s="73" customFormat="1" x14ac:dyDescent="0.25">
      <c r="A257" s="9"/>
      <c r="H257" s="12"/>
      <c r="I257" s="12"/>
      <c r="J257" s="74"/>
      <c r="K257" s="12"/>
      <c r="L257" s="12"/>
      <c r="M257" s="2"/>
      <c r="N257" s="12"/>
      <c r="O257" s="12"/>
    </row>
    <row r="258" spans="1:15" s="73" customFormat="1" x14ac:dyDescent="0.25">
      <c r="A258" s="9"/>
      <c r="H258" s="12"/>
      <c r="I258" s="12"/>
      <c r="J258" s="74"/>
      <c r="K258" s="12"/>
      <c r="L258" s="12"/>
      <c r="M258" s="2"/>
      <c r="N258" s="12"/>
      <c r="O258" s="12"/>
    </row>
    <row r="259" spans="1:15" s="73" customFormat="1" x14ac:dyDescent="0.25">
      <c r="A259" s="9"/>
      <c r="H259" s="12"/>
      <c r="I259" s="12"/>
      <c r="J259" s="74"/>
      <c r="K259" s="12"/>
      <c r="L259" s="12"/>
      <c r="M259" s="2"/>
      <c r="N259" s="12"/>
      <c r="O259" s="12"/>
    </row>
    <row r="260" spans="1:15" s="73" customFormat="1" x14ac:dyDescent="0.25">
      <c r="A260" s="9"/>
      <c r="H260" s="12"/>
      <c r="I260" s="12"/>
      <c r="J260" s="74"/>
      <c r="K260" s="12"/>
      <c r="L260" s="12"/>
      <c r="M260" s="2"/>
      <c r="N260" s="12"/>
      <c r="O260" s="12"/>
    </row>
    <row r="261" spans="1:15" s="73" customFormat="1" x14ac:dyDescent="0.25">
      <c r="A261" s="9"/>
      <c r="H261" s="12"/>
      <c r="I261" s="12"/>
      <c r="J261" s="74"/>
      <c r="K261" s="12"/>
      <c r="L261" s="12"/>
      <c r="M261" s="2"/>
      <c r="N261" s="12"/>
      <c r="O261" s="12"/>
    </row>
    <row r="262" spans="1:15" s="73" customFormat="1" x14ac:dyDescent="0.25">
      <c r="A262" s="9"/>
      <c r="H262" s="12"/>
      <c r="I262" s="12"/>
      <c r="J262" s="74"/>
      <c r="K262" s="12"/>
      <c r="L262" s="12"/>
      <c r="M262" s="2"/>
      <c r="N262" s="12"/>
      <c r="O262" s="12"/>
    </row>
    <row r="263" spans="1:15" s="73" customFormat="1" x14ac:dyDescent="0.25">
      <c r="A263" s="9"/>
      <c r="H263" s="12"/>
      <c r="I263" s="12"/>
      <c r="J263" s="74"/>
      <c r="K263" s="12"/>
      <c r="L263" s="12"/>
      <c r="M263" s="2"/>
      <c r="N263" s="12"/>
      <c r="O263" s="12"/>
    </row>
    <row r="264" spans="1:15" s="73" customFormat="1" x14ac:dyDescent="0.25">
      <c r="A264" s="9"/>
      <c r="H264" s="12"/>
      <c r="I264" s="12"/>
      <c r="J264" s="74"/>
      <c r="K264" s="12"/>
      <c r="L264" s="12"/>
      <c r="M264" s="2"/>
      <c r="N264" s="12"/>
      <c r="O264" s="12"/>
    </row>
    <row r="265" spans="1:15" s="73" customFormat="1" x14ac:dyDescent="0.25">
      <c r="A265" s="9"/>
      <c r="H265" s="12"/>
      <c r="I265" s="12"/>
      <c r="J265" s="74"/>
      <c r="K265" s="12"/>
      <c r="L265" s="12"/>
      <c r="M265" s="2"/>
      <c r="N265" s="12"/>
      <c r="O265" s="12"/>
    </row>
    <row r="266" spans="1:15" s="73" customFormat="1" x14ac:dyDescent="0.25">
      <c r="A266" s="9"/>
      <c r="H266" s="12"/>
      <c r="I266" s="12"/>
      <c r="J266" s="74"/>
      <c r="K266" s="12"/>
      <c r="L266" s="12"/>
      <c r="M266" s="2"/>
      <c r="N266" s="12"/>
      <c r="O266" s="12"/>
    </row>
    <row r="267" spans="1:15" s="73" customFormat="1" x14ac:dyDescent="0.25">
      <c r="A267" s="9"/>
      <c r="H267" s="12"/>
      <c r="I267" s="12"/>
      <c r="J267" s="74"/>
      <c r="K267" s="12"/>
      <c r="L267" s="12"/>
      <c r="M267" s="2"/>
      <c r="N267" s="12"/>
      <c r="O267" s="12"/>
    </row>
    <row r="268" spans="1:15" s="73" customFormat="1" x14ac:dyDescent="0.25">
      <c r="A268" s="9"/>
      <c r="H268" s="12"/>
      <c r="I268" s="12"/>
      <c r="J268" s="74"/>
      <c r="K268" s="12"/>
      <c r="L268" s="12"/>
      <c r="M268" s="2"/>
      <c r="N268" s="12"/>
      <c r="O268" s="12"/>
    </row>
    <row r="269" spans="1:15" s="73" customFormat="1" x14ac:dyDescent="0.25">
      <c r="A269" s="9"/>
      <c r="H269" s="12"/>
      <c r="I269" s="12"/>
      <c r="J269" s="74"/>
      <c r="K269" s="12"/>
      <c r="L269" s="12"/>
      <c r="M269" s="2"/>
      <c r="N269" s="12"/>
      <c r="O269" s="12"/>
    </row>
    <row r="270" spans="1:15" s="73" customFormat="1" x14ac:dyDescent="0.25">
      <c r="A270" s="9"/>
      <c r="H270" s="12"/>
      <c r="I270" s="12"/>
      <c r="J270" s="74"/>
      <c r="K270" s="12"/>
      <c r="L270" s="12"/>
      <c r="M270" s="2"/>
      <c r="N270" s="12"/>
      <c r="O270" s="12"/>
    </row>
    <row r="271" spans="1:15" s="73" customFormat="1" x14ac:dyDescent="0.25">
      <c r="A271" s="9"/>
      <c r="H271" s="12"/>
      <c r="I271" s="12"/>
      <c r="J271" s="74"/>
      <c r="K271" s="12"/>
      <c r="L271" s="12"/>
      <c r="M271" s="2"/>
      <c r="N271" s="12"/>
      <c r="O271" s="12"/>
    </row>
    <row r="272" spans="1:15" s="73" customFormat="1" x14ac:dyDescent="0.25">
      <c r="A272" s="9"/>
      <c r="H272" s="12"/>
      <c r="I272" s="12"/>
      <c r="J272" s="74"/>
      <c r="K272" s="12"/>
      <c r="L272" s="12"/>
      <c r="M272" s="2"/>
      <c r="N272" s="12"/>
      <c r="O272" s="12"/>
    </row>
    <row r="273" spans="1:15" s="73" customFormat="1" x14ac:dyDescent="0.25">
      <c r="A273" s="9"/>
      <c r="H273" s="12"/>
      <c r="I273" s="12"/>
      <c r="J273" s="74"/>
      <c r="K273" s="12"/>
      <c r="L273" s="12"/>
      <c r="M273" s="2"/>
      <c r="N273" s="12"/>
      <c r="O273" s="12"/>
    </row>
    <row r="274" spans="1:15" s="73" customFormat="1" x14ac:dyDescent="0.25">
      <c r="A274" s="9"/>
      <c r="H274" s="12"/>
      <c r="I274" s="12"/>
      <c r="J274" s="74"/>
      <c r="K274" s="12"/>
      <c r="L274" s="12"/>
      <c r="M274" s="2"/>
      <c r="N274" s="12"/>
      <c r="O274" s="12"/>
    </row>
    <row r="275" spans="1:15" s="73" customFormat="1" x14ac:dyDescent="0.25">
      <c r="A275" s="9"/>
      <c r="H275" s="12"/>
      <c r="I275" s="12"/>
      <c r="J275" s="74"/>
      <c r="K275" s="12"/>
      <c r="L275" s="12"/>
      <c r="M275" s="2"/>
      <c r="N275" s="12"/>
      <c r="O275" s="12"/>
    </row>
    <row r="276" spans="1:15" s="73" customFormat="1" x14ac:dyDescent="0.25">
      <c r="A276" s="9"/>
      <c r="H276" s="12"/>
      <c r="I276" s="12"/>
      <c r="J276" s="74"/>
      <c r="K276" s="12"/>
      <c r="L276" s="12"/>
      <c r="M276" s="2"/>
      <c r="N276" s="12"/>
      <c r="O276" s="12"/>
    </row>
    <row r="277" spans="1:15" s="73" customFormat="1" x14ac:dyDescent="0.25">
      <c r="A277" s="9"/>
      <c r="H277" s="12"/>
      <c r="I277" s="12"/>
      <c r="J277" s="74"/>
      <c r="K277" s="12"/>
      <c r="L277" s="12"/>
      <c r="M277" s="2"/>
      <c r="N277" s="12"/>
      <c r="O277" s="12"/>
    </row>
    <row r="278" spans="1:15" s="73" customFormat="1" x14ac:dyDescent="0.25">
      <c r="A278" s="9"/>
      <c r="H278" s="12"/>
      <c r="I278" s="12"/>
      <c r="J278" s="74"/>
      <c r="K278" s="12"/>
      <c r="L278" s="12"/>
      <c r="M278" s="2"/>
      <c r="N278" s="12"/>
      <c r="O278" s="12"/>
    </row>
    <row r="279" spans="1:15" s="73" customFormat="1" x14ac:dyDescent="0.25">
      <c r="A279" s="9"/>
      <c r="H279" s="12"/>
      <c r="I279" s="12"/>
      <c r="J279" s="74"/>
      <c r="K279" s="12"/>
      <c r="L279" s="12"/>
      <c r="M279" s="2"/>
      <c r="N279" s="12"/>
      <c r="O279" s="12"/>
    </row>
    <row r="280" spans="1:15" s="73" customFormat="1" x14ac:dyDescent="0.25">
      <c r="A280" s="9"/>
      <c r="H280" s="12"/>
      <c r="I280" s="12"/>
      <c r="J280" s="74"/>
      <c r="K280" s="12"/>
      <c r="L280" s="12"/>
      <c r="M280" s="2"/>
      <c r="N280" s="12"/>
      <c r="O280" s="12"/>
    </row>
    <row r="281" spans="1:15" s="73" customFormat="1" x14ac:dyDescent="0.25">
      <c r="A281" s="9"/>
      <c r="H281" s="12"/>
      <c r="I281" s="12"/>
      <c r="J281" s="74"/>
      <c r="K281" s="12"/>
      <c r="L281" s="12"/>
      <c r="M281" s="2"/>
      <c r="N281" s="12"/>
      <c r="O281" s="12"/>
    </row>
    <row r="282" spans="1:15" s="73" customFormat="1" x14ac:dyDescent="0.25">
      <c r="A282" s="9"/>
      <c r="H282" s="12"/>
      <c r="I282" s="12"/>
      <c r="J282" s="74"/>
      <c r="K282" s="12"/>
      <c r="L282" s="12"/>
      <c r="M282" s="2"/>
      <c r="N282" s="12"/>
      <c r="O282" s="12"/>
    </row>
    <row r="283" spans="1:15" s="73" customFormat="1" x14ac:dyDescent="0.25">
      <c r="A283" s="9"/>
      <c r="H283" s="12"/>
      <c r="I283" s="12"/>
      <c r="J283" s="74"/>
      <c r="K283" s="12"/>
      <c r="L283" s="12"/>
      <c r="M283" s="2"/>
      <c r="N283" s="12"/>
      <c r="O283" s="12"/>
    </row>
    <row r="284" spans="1:15" s="73" customFormat="1" x14ac:dyDescent="0.25">
      <c r="A284" s="9"/>
      <c r="H284" s="12"/>
      <c r="I284" s="12"/>
      <c r="J284" s="74"/>
      <c r="K284" s="12"/>
      <c r="L284" s="12"/>
      <c r="M284" s="2"/>
      <c r="N284" s="12"/>
      <c r="O284" s="12"/>
    </row>
    <row r="285" spans="1:15" s="73" customFormat="1" x14ac:dyDescent="0.25">
      <c r="A285" s="9"/>
      <c r="H285" s="12"/>
      <c r="I285" s="12"/>
      <c r="J285" s="74"/>
      <c r="K285" s="12"/>
      <c r="L285" s="12"/>
      <c r="M285" s="2"/>
      <c r="N285" s="12"/>
      <c r="O285" s="12"/>
    </row>
    <row r="286" spans="1:15" s="73" customFormat="1" x14ac:dyDescent="0.25">
      <c r="A286" s="9"/>
      <c r="H286" s="12"/>
      <c r="I286" s="12"/>
      <c r="J286" s="74"/>
      <c r="K286" s="12"/>
      <c r="L286" s="12"/>
      <c r="M286" s="2"/>
      <c r="N286" s="12"/>
      <c r="O286" s="12"/>
    </row>
    <row r="287" spans="1:15" s="73" customFormat="1" x14ac:dyDescent="0.25">
      <c r="A287" s="9"/>
      <c r="H287" s="12"/>
      <c r="I287" s="12"/>
      <c r="J287" s="74"/>
      <c r="K287" s="12"/>
      <c r="L287" s="12"/>
      <c r="M287" s="2"/>
      <c r="N287" s="12"/>
      <c r="O287" s="12"/>
    </row>
    <row r="288" spans="1:15" s="73" customFormat="1" x14ac:dyDescent="0.25">
      <c r="A288" s="9"/>
      <c r="H288" s="12"/>
      <c r="I288" s="12"/>
      <c r="J288" s="74"/>
      <c r="K288" s="12"/>
      <c r="L288" s="12"/>
      <c r="M288" s="2"/>
      <c r="N288" s="12"/>
      <c r="O288" s="12"/>
    </row>
    <row r="289" spans="1:15" s="73" customFormat="1" x14ac:dyDescent="0.25">
      <c r="A289" s="9"/>
      <c r="H289" s="12"/>
      <c r="I289" s="12"/>
      <c r="J289" s="74"/>
      <c r="K289" s="12"/>
      <c r="L289" s="12"/>
      <c r="M289" s="2"/>
      <c r="N289" s="12"/>
      <c r="O289" s="12"/>
    </row>
    <row r="290" spans="1:15" s="73" customFormat="1" x14ac:dyDescent="0.25">
      <c r="A290" s="9"/>
      <c r="H290" s="12"/>
      <c r="I290" s="12"/>
      <c r="J290" s="74"/>
      <c r="K290" s="12"/>
      <c r="L290" s="12"/>
      <c r="M290" s="2"/>
      <c r="N290" s="12"/>
      <c r="O290" s="12"/>
    </row>
    <row r="291" spans="1:15" s="73" customFormat="1" x14ac:dyDescent="0.25">
      <c r="A291" s="9"/>
      <c r="H291" s="12"/>
      <c r="I291" s="12"/>
      <c r="J291" s="74"/>
      <c r="K291" s="12"/>
      <c r="L291" s="12"/>
      <c r="M291" s="2"/>
      <c r="N291" s="12"/>
      <c r="O291" s="12"/>
    </row>
    <row r="292" spans="1:15" s="73" customFormat="1" x14ac:dyDescent="0.25">
      <c r="A292" s="9"/>
      <c r="H292" s="12"/>
      <c r="I292" s="12"/>
      <c r="J292" s="74"/>
      <c r="K292" s="12"/>
      <c r="L292" s="12"/>
      <c r="M292" s="2"/>
      <c r="N292" s="12"/>
      <c r="O292" s="12"/>
    </row>
    <row r="293" spans="1:15" s="73" customFormat="1" x14ac:dyDescent="0.25">
      <c r="A293" s="9"/>
      <c r="H293" s="12"/>
      <c r="I293" s="12"/>
      <c r="J293" s="74"/>
      <c r="K293" s="12"/>
      <c r="L293" s="12"/>
      <c r="M293" s="2"/>
      <c r="N293" s="12"/>
      <c r="O293" s="12"/>
    </row>
    <row r="294" spans="1:15" s="73" customFormat="1" x14ac:dyDescent="0.25">
      <c r="A294" s="9"/>
      <c r="H294" s="12"/>
      <c r="I294" s="12"/>
      <c r="J294" s="74"/>
      <c r="K294" s="12"/>
      <c r="L294" s="12"/>
      <c r="M294" s="2"/>
      <c r="N294" s="12"/>
      <c r="O294" s="12"/>
    </row>
    <row r="295" spans="1:15" s="73" customFormat="1" x14ac:dyDescent="0.25">
      <c r="A295" s="9"/>
      <c r="H295" s="12"/>
      <c r="I295" s="12"/>
      <c r="J295" s="74"/>
      <c r="K295" s="12"/>
      <c r="L295" s="12"/>
      <c r="M295" s="2"/>
      <c r="N295" s="12"/>
      <c r="O295" s="12"/>
    </row>
    <row r="296" spans="1:15" s="73" customFormat="1" x14ac:dyDescent="0.25">
      <c r="A296" s="9"/>
      <c r="H296" s="12"/>
      <c r="I296" s="12"/>
      <c r="J296" s="74"/>
      <c r="K296" s="12"/>
      <c r="L296" s="12"/>
      <c r="M296" s="2"/>
      <c r="N296" s="12"/>
      <c r="O296" s="12"/>
    </row>
    <row r="297" spans="1:15" s="73" customFormat="1" x14ac:dyDescent="0.25">
      <c r="A297" s="9"/>
      <c r="H297" s="12"/>
      <c r="I297" s="12"/>
      <c r="J297" s="74"/>
      <c r="K297" s="12"/>
      <c r="L297" s="12"/>
      <c r="M297" s="2"/>
      <c r="N297" s="12"/>
      <c r="O297" s="12"/>
    </row>
    <row r="298" spans="1:15" s="73" customFormat="1" x14ac:dyDescent="0.25">
      <c r="A298" s="9"/>
      <c r="H298" s="12"/>
      <c r="I298" s="12"/>
      <c r="J298" s="74"/>
      <c r="K298" s="12"/>
      <c r="L298" s="12"/>
      <c r="M298" s="2"/>
      <c r="N298" s="12"/>
      <c r="O298" s="12"/>
    </row>
    <row r="299" spans="1:15" s="73" customFormat="1" x14ac:dyDescent="0.25">
      <c r="A299" s="9"/>
      <c r="H299" s="12"/>
      <c r="I299" s="12"/>
      <c r="J299" s="74"/>
      <c r="K299" s="12"/>
      <c r="L299" s="12"/>
      <c r="M299" s="2"/>
      <c r="N299" s="12"/>
      <c r="O299" s="12"/>
    </row>
    <row r="300" spans="1:15" s="73" customFormat="1" x14ac:dyDescent="0.25">
      <c r="A300" s="9"/>
      <c r="H300" s="12"/>
      <c r="I300" s="12"/>
      <c r="J300" s="74"/>
      <c r="K300" s="12"/>
      <c r="L300" s="12"/>
      <c r="M300" s="2"/>
      <c r="N300" s="12"/>
      <c r="O300" s="12"/>
    </row>
    <row r="301" spans="1:15" s="73" customFormat="1" x14ac:dyDescent="0.25">
      <c r="A301" s="9"/>
      <c r="H301" s="12"/>
      <c r="I301" s="12"/>
      <c r="J301" s="74"/>
      <c r="K301" s="12"/>
      <c r="L301" s="12"/>
      <c r="M301" s="2"/>
      <c r="N301" s="12"/>
      <c r="O301" s="12"/>
    </row>
    <row r="302" spans="1:15" s="73" customFormat="1" x14ac:dyDescent="0.25">
      <c r="A302" s="9"/>
      <c r="H302" s="12"/>
      <c r="I302" s="12"/>
      <c r="J302" s="74"/>
      <c r="K302" s="12"/>
      <c r="L302" s="12"/>
      <c r="M302" s="2"/>
      <c r="N302" s="12"/>
      <c r="O302" s="12"/>
    </row>
    <row r="303" spans="1:15" s="73" customFormat="1" x14ac:dyDescent="0.25">
      <c r="A303" s="9"/>
      <c r="H303" s="12"/>
      <c r="I303" s="12"/>
      <c r="J303" s="74"/>
      <c r="K303" s="12"/>
      <c r="L303" s="12"/>
      <c r="M303" s="2"/>
      <c r="N303" s="12"/>
      <c r="O303" s="12"/>
    </row>
    <row r="304" spans="1:15" s="73" customFormat="1" x14ac:dyDescent="0.25">
      <c r="A304" s="9"/>
      <c r="H304" s="12"/>
      <c r="I304" s="12"/>
      <c r="J304" s="74"/>
      <c r="K304" s="12"/>
      <c r="L304" s="12"/>
      <c r="M304" s="2"/>
      <c r="N304" s="12"/>
      <c r="O304" s="12"/>
    </row>
    <row r="305" spans="1:15" s="73" customFormat="1" x14ac:dyDescent="0.25">
      <c r="A305" s="9"/>
      <c r="H305" s="12"/>
      <c r="I305" s="12"/>
      <c r="J305" s="74"/>
      <c r="K305" s="12"/>
      <c r="L305" s="12"/>
      <c r="M305" s="2"/>
      <c r="N305" s="12"/>
      <c r="O305" s="12"/>
    </row>
    <row r="306" spans="1:15" s="73" customFormat="1" x14ac:dyDescent="0.25">
      <c r="A306" s="9"/>
      <c r="H306" s="12"/>
      <c r="I306" s="12"/>
      <c r="J306" s="74"/>
      <c r="K306" s="12"/>
      <c r="L306" s="12"/>
      <c r="M306" s="2"/>
      <c r="N306" s="12"/>
      <c r="O306" s="12"/>
    </row>
    <row r="307" spans="1:15" s="73" customFormat="1" x14ac:dyDescent="0.25">
      <c r="A307" s="9"/>
      <c r="H307" s="12"/>
      <c r="I307" s="12"/>
      <c r="J307" s="74"/>
      <c r="K307" s="12"/>
      <c r="L307" s="12"/>
      <c r="M307" s="2"/>
      <c r="N307" s="12"/>
      <c r="O307" s="12"/>
    </row>
    <row r="308" spans="1:15" s="73" customFormat="1" x14ac:dyDescent="0.25">
      <c r="A308" s="9"/>
      <c r="H308" s="12"/>
      <c r="I308" s="12"/>
      <c r="J308" s="74"/>
      <c r="K308" s="12"/>
      <c r="L308" s="12"/>
      <c r="M308" s="2"/>
      <c r="N308" s="12"/>
      <c r="O308" s="12"/>
    </row>
    <row r="309" spans="1:15" s="73" customFormat="1" x14ac:dyDescent="0.25">
      <c r="A309" s="9"/>
      <c r="H309" s="12"/>
      <c r="I309" s="12"/>
      <c r="J309" s="74"/>
      <c r="K309" s="12"/>
      <c r="L309" s="12"/>
      <c r="M309" s="2"/>
      <c r="N309" s="12"/>
      <c r="O309" s="12"/>
    </row>
    <row r="310" spans="1:15" s="73" customFormat="1" x14ac:dyDescent="0.25">
      <c r="A310" s="9"/>
      <c r="H310" s="12"/>
      <c r="I310" s="12"/>
      <c r="J310" s="74"/>
      <c r="K310" s="12"/>
      <c r="L310" s="12"/>
      <c r="M310" s="2"/>
      <c r="N310" s="12"/>
      <c r="O310" s="12"/>
    </row>
    <row r="311" spans="1:15" s="73" customFormat="1" x14ac:dyDescent="0.25">
      <c r="A311" s="9"/>
      <c r="H311" s="12"/>
      <c r="I311" s="12"/>
      <c r="J311" s="74"/>
      <c r="K311" s="12"/>
      <c r="L311" s="12"/>
      <c r="M311" s="2"/>
      <c r="N311" s="12"/>
      <c r="O311" s="12"/>
    </row>
    <row r="312" spans="1:15" s="73" customFormat="1" x14ac:dyDescent="0.25">
      <c r="A312" s="9"/>
      <c r="H312" s="12"/>
      <c r="I312" s="12"/>
      <c r="J312" s="74"/>
      <c r="K312" s="12"/>
      <c r="L312" s="12"/>
      <c r="M312" s="2"/>
      <c r="N312" s="12"/>
      <c r="O312" s="12"/>
    </row>
    <row r="313" spans="1:15" s="73" customFormat="1" x14ac:dyDescent="0.25">
      <c r="A313" s="9"/>
      <c r="H313" s="12"/>
      <c r="I313" s="12"/>
      <c r="J313" s="74"/>
      <c r="K313" s="12"/>
      <c r="L313" s="12"/>
      <c r="M313" s="2"/>
      <c r="N313" s="12"/>
      <c r="O313" s="12"/>
    </row>
    <row r="314" spans="1:15" s="73" customFormat="1" x14ac:dyDescent="0.25">
      <c r="A314" s="9"/>
      <c r="H314" s="12"/>
      <c r="I314" s="12"/>
      <c r="J314" s="74"/>
      <c r="K314" s="12"/>
      <c r="L314" s="12"/>
      <c r="M314" s="2"/>
      <c r="N314" s="12"/>
      <c r="O314" s="12"/>
    </row>
    <row r="315" spans="1:15" s="73" customFormat="1" x14ac:dyDescent="0.25">
      <c r="A315" s="9"/>
      <c r="H315" s="12"/>
      <c r="I315" s="12"/>
      <c r="J315" s="74"/>
      <c r="K315" s="12"/>
      <c r="L315" s="12"/>
      <c r="M315" s="2"/>
      <c r="N315" s="12"/>
      <c r="O315" s="12"/>
    </row>
    <row r="316" spans="1:15" s="73" customFormat="1" x14ac:dyDescent="0.25">
      <c r="A316" s="9"/>
      <c r="H316" s="12"/>
      <c r="I316" s="12"/>
      <c r="J316" s="74"/>
      <c r="K316" s="12"/>
      <c r="L316" s="12"/>
      <c r="M316" s="2"/>
      <c r="N316" s="12"/>
      <c r="O316" s="12"/>
    </row>
    <row r="317" spans="1:15" s="73" customFormat="1" x14ac:dyDescent="0.25">
      <c r="A317" s="9"/>
      <c r="H317" s="12"/>
      <c r="I317" s="12"/>
      <c r="J317" s="74"/>
      <c r="K317" s="12"/>
      <c r="L317" s="12"/>
      <c r="M317" s="2"/>
      <c r="N317" s="12"/>
      <c r="O317" s="12"/>
    </row>
    <row r="318" spans="1:15" s="73" customFormat="1" x14ac:dyDescent="0.25">
      <c r="A318" s="9"/>
      <c r="H318" s="12"/>
      <c r="I318" s="12"/>
      <c r="J318" s="74"/>
      <c r="K318" s="12"/>
      <c r="L318" s="12"/>
      <c r="M318" s="2"/>
      <c r="N318" s="12"/>
      <c r="O318" s="12"/>
    </row>
    <row r="319" spans="1:15" s="73" customFormat="1" x14ac:dyDescent="0.25">
      <c r="A319" s="9"/>
      <c r="H319" s="12"/>
      <c r="I319" s="12"/>
      <c r="J319" s="74"/>
      <c r="K319" s="12"/>
      <c r="L319" s="12"/>
      <c r="M319" s="2"/>
      <c r="N319" s="12"/>
      <c r="O319" s="12"/>
    </row>
    <row r="320" spans="1:15" s="73" customFormat="1" x14ac:dyDescent="0.25">
      <c r="A320" s="9"/>
      <c r="H320" s="12"/>
      <c r="I320" s="12"/>
      <c r="J320" s="74"/>
      <c r="K320" s="12"/>
      <c r="L320" s="12"/>
      <c r="M320" s="2"/>
      <c r="N320" s="12"/>
      <c r="O320" s="12"/>
    </row>
    <row r="321" spans="1:15" s="73" customFormat="1" x14ac:dyDescent="0.25">
      <c r="A321" s="9"/>
      <c r="H321" s="12"/>
      <c r="I321" s="12"/>
      <c r="J321" s="74"/>
      <c r="K321" s="12"/>
      <c r="L321" s="12"/>
      <c r="M321" s="2"/>
      <c r="N321" s="12"/>
      <c r="O321" s="12"/>
    </row>
    <row r="322" spans="1:15" s="73" customFormat="1" x14ac:dyDescent="0.25">
      <c r="A322" s="9"/>
      <c r="H322" s="12"/>
      <c r="I322" s="12"/>
      <c r="J322" s="74"/>
      <c r="K322" s="12"/>
      <c r="L322" s="12"/>
      <c r="M322" s="2"/>
      <c r="N322" s="12"/>
      <c r="O322" s="12"/>
    </row>
    <row r="323" spans="1:15" s="73" customFormat="1" x14ac:dyDescent="0.25">
      <c r="A323" s="9"/>
      <c r="H323" s="12"/>
      <c r="I323" s="12"/>
      <c r="J323" s="74"/>
      <c r="K323" s="12"/>
      <c r="L323" s="12"/>
      <c r="M323" s="2"/>
      <c r="N323" s="12"/>
      <c r="O323" s="12"/>
    </row>
    <row r="324" spans="1:15" s="73" customFormat="1" x14ac:dyDescent="0.25">
      <c r="A324" s="9"/>
      <c r="H324" s="12"/>
      <c r="I324" s="12"/>
      <c r="J324" s="74"/>
      <c r="K324" s="12"/>
      <c r="L324" s="12"/>
      <c r="M324" s="2"/>
      <c r="N324" s="12"/>
      <c r="O324" s="12"/>
    </row>
  </sheetData>
  <sheetProtection selectLockedCells="1"/>
  <mergeCells count="8">
    <mergeCell ref="A37:B37"/>
    <mergeCell ref="A1:J1"/>
    <mergeCell ref="A2:D2"/>
    <mergeCell ref="F2:J2"/>
    <mergeCell ref="A3:D3"/>
    <mergeCell ref="F3:J3"/>
    <mergeCell ref="A4:B4"/>
    <mergeCell ref="C4:I4"/>
  </mergeCells>
  <conditionalFormatting sqref="J6:J35">
    <cfRule type="cellIs" dxfId="75" priority="42" stopIfTrue="1" operator="greaterThan">
      <formula>24</formula>
    </cfRule>
  </conditionalFormatting>
  <conditionalFormatting sqref="J6:J35">
    <cfRule type="cellIs" dxfId="74" priority="37" stopIfTrue="1" operator="greaterThan">
      <formula>24</formula>
    </cfRule>
    <cfRule type="cellIs" dxfId="73" priority="38" stopIfTrue="1" operator="greaterThan">
      <formula>22</formula>
    </cfRule>
    <cfRule type="cellIs" dxfId="72" priority="39" stopIfTrue="1" operator="greaterThan">
      <formula>22</formula>
    </cfRule>
    <cfRule type="cellIs" dxfId="71" priority="40" stopIfTrue="1" operator="greaterThan">
      <formula>44</formula>
    </cfRule>
    <cfRule type="cellIs" dxfId="70" priority="41" stopIfTrue="1" operator="greaterThan">
      <formula>24</formula>
    </cfRule>
  </conditionalFormatting>
  <conditionalFormatting sqref="J6:J35">
    <cfRule type="cellIs" dxfId="69" priority="32" stopIfTrue="1" operator="greaterThan">
      <formula>24</formula>
    </cfRule>
    <cfRule type="cellIs" dxfId="68" priority="33" stopIfTrue="1" operator="greaterThan">
      <formula>22</formula>
    </cfRule>
    <cfRule type="cellIs" dxfId="67" priority="34" stopIfTrue="1" operator="greaterThan">
      <formula>22</formula>
    </cfRule>
    <cfRule type="cellIs" dxfId="66" priority="35" stopIfTrue="1" operator="greaterThan">
      <formula>44</formula>
    </cfRule>
    <cfRule type="cellIs" dxfId="65" priority="36" stopIfTrue="1" operator="greaterThan">
      <formula>24</formula>
    </cfRule>
  </conditionalFormatting>
  <conditionalFormatting sqref="J6:J35">
    <cfRule type="cellIs" dxfId="64" priority="27" stopIfTrue="1" operator="greaterThan">
      <formula>24</formula>
    </cfRule>
    <cfRule type="cellIs" dxfId="63" priority="28" stopIfTrue="1" operator="greaterThan">
      <formula>22</formula>
    </cfRule>
    <cfRule type="cellIs" dxfId="62" priority="29" stopIfTrue="1" operator="greaterThan">
      <formula>22</formula>
    </cfRule>
    <cfRule type="cellIs" dxfId="61" priority="30" stopIfTrue="1" operator="greaterThan">
      <formula>44</formula>
    </cfRule>
    <cfRule type="cellIs" dxfId="60" priority="31" stopIfTrue="1" operator="greaterThan">
      <formula>24</formula>
    </cfRule>
  </conditionalFormatting>
  <conditionalFormatting sqref="J6:J35">
    <cfRule type="cellIs" dxfId="59" priority="22" stopIfTrue="1" operator="greaterThan">
      <formula>24</formula>
    </cfRule>
    <cfRule type="cellIs" dxfId="58" priority="23" stopIfTrue="1" operator="greaterThan">
      <formula>22</formula>
    </cfRule>
    <cfRule type="cellIs" dxfId="57" priority="24" stopIfTrue="1" operator="greaterThan">
      <formula>22</formula>
    </cfRule>
    <cfRule type="cellIs" dxfId="56" priority="25" stopIfTrue="1" operator="greaterThan">
      <formula>44</formula>
    </cfRule>
    <cfRule type="cellIs" dxfId="55" priority="26" stopIfTrue="1" operator="greaterThan">
      <formula>24</formula>
    </cfRule>
  </conditionalFormatting>
  <conditionalFormatting sqref="J36">
    <cfRule type="cellIs" dxfId="54" priority="21" stopIfTrue="1" operator="greaterThan">
      <formula>24</formula>
    </cfRule>
  </conditionalFormatting>
  <conditionalFormatting sqref="J36">
    <cfRule type="cellIs" dxfId="53" priority="16" stopIfTrue="1" operator="greaterThan">
      <formula>24</formula>
    </cfRule>
    <cfRule type="cellIs" dxfId="52" priority="17" stopIfTrue="1" operator="greaterThan">
      <formula>22</formula>
    </cfRule>
    <cfRule type="cellIs" dxfId="51" priority="18" stopIfTrue="1" operator="greaterThan">
      <formula>22</formula>
    </cfRule>
    <cfRule type="cellIs" dxfId="50" priority="19" stopIfTrue="1" operator="greaterThan">
      <formula>44</formula>
    </cfRule>
    <cfRule type="cellIs" dxfId="49" priority="20" stopIfTrue="1" operator="greaterThan">
      <formula>24</formula>
    </cfRule>
  </conditionalFormatting>
  <conditionalFormatting sqref="J36">
    <cfRule type="cellIs" dxfId="48" priority="11" stopIfTrue="1" operator="greaterThan">
      <formula>24</formula>
    </cfRule>
    <cfRule type="cellIs" dxfId="47" priority="12" stopIfTrue="1" operator="greaterThan">
      <formula>22</formula>
    </cfRule>
    <cfRule type="cellIs" dxfId="46" priority="13" stopIfTrue="1" operator="greaterThan">
      <formula>22</formula>
    </cfRule>
    <cfRule type="cellIs" dxfId="45" priority="14" stopIfTrue="1" operator="greaterThan">
      <formula>44</formula>
    </cfRule>
    <cfRule type="cellIs" dxfId="44" priority="15" stopIfTrue="1" operator="greaterThan">
      <formula>24</formula>
    </cfRule>
  </conditionalFormatting>
  <conditionalFormatting sqref="J36">
    <cfRule type="cellIs" dxfId="43" priority="6" stopIfTrue="1" operator="greaterThan">
      <formula>24</formula>
    </cfRule>
    <cfRule type="cellIs" dxfId="42" priority="7" stopIfTrue="1" operator="greaterThan">
      <formula>22</formula>
    </cfRule>
    <cfRule type="cellIs" dxfId="41" priority="8" stopIfTrue="1" operator="greaterThan">
      <formula>22</formula>
    </cfRule>
    <cfRule type="cellIs" dxfId="40" priority="9" stopIfTrue="1" operator="greaterThan">
      <formula>44</formula>
    </cfRule>
    <cfRule type="cellIs" dxfId="39" priority="10" stopIfTrue="1" operator="greaterThan">
      <formula>24</formula>
    </cfRule>
  </conditionalFormatting>
  <conditionalFormatting sqref="J36">
    <cfRule type="cellIs" dxfId="38" priority="1" stopIfTrue="1" operator="greaterThan">
      <formula>24</formula>
    </cfRule>
    <cfRule type="cellIs" dxfId="37" priority="2" stopIfTrue="1" operator="greaterThan">
      <formula>22</formula>
    </cfRule>
    <cfRule type="cellIs" dxfId="36" priority="3" stopIfTrue="1" operator="greaterThan">
      <formula>22</formula>
    </cfRule>
    <cfRule type="cellIs" dxfId="35" priority="4" stopIfTrue="1" operator="greaterThan">
      <formula>44</formula>
    </cfRule>
    <cfRule type="cellIs" dxfId="34" priority="5" stopIfTrue="1" operator="greaterThan">
      <formula>24</formula>
    </cfRule>
  </conditionalFormatting>
  <dataValidations count="2">
    <dataValidation type="textLength" operator="equal" allowBlank="1" showInputMessage="1" showErrorMessage="1" error="You must enter a 9 digit number." prompt="Enter your Employee Identification Number._x000a__x000a_If you do not know your number please contact Human Resources._x000a__x000a_" sqref="F2:G2">
      <formula1>9</formula1>
    </dataValidation>
    <dataValidation type="decimal" allowBlank="1" showInputMessage="1" showErrorMessage="1" error="You must enter less than 24 hours." sqref="F37:G37 C6:I36">
      <formula1>0</formula1>
      <formula2>24</formula2>
    </dataValidation>
  </dataValidations>
  <printOptions horizontalCentered="1" verticalCentered="1"/>
  <pageMargins left="0.25" right="0.25" top="0.3" bottom="0.3" header="0" footer="0"/>
  <pageSetup scale="7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346"/>
  <sheetViews>
    <sheetView showGridLines="0" zoomScale="85" zoomScaleNormal="85" workbookViewId="0">
      <selection activeCell="A46" activeCellId="6" sqref="A1:N10 A11:L12 M11:N39 A13:D43 C44:K44 K13:K43 A46:N46"/>
    </sheetView>
  </sheetViews>
  <sheetFormatPr defaultColWidth="9.140625" defaultRowHeight="15.75" x14ac:dyDescent="0.25"/>
  <cols>
    <col min="1" max="1" width="5.7109375" style="73" bestFit="1" customWidth="1"/>
    <col min="2" max="2" width="5.42578125" style="73" bestFit="1" customWidth="1"/>
    <col min="3" max="3" width="9.7109375" style="73" customWidth="1"/>
    <col min="4" max="10" width="7.7109375" style="12" customWidth="1"/>
    <col min="11" max="11" width="6.85546875" style="12" customWidth="1"/>
    <col min="12" max="12" width="6.42578125" style="12" customWidth="1"/>
    <col min="13" max="13" width="48.7109375" style="2" customWidth="1"/>
    <col min="14" max="14" width="10.85546875" style="12" customWidth="1"/>
    <col min="15" max="16384" width="9.140625" style="12"/>
  </cols>
  <sheetData>
    <row r="1" spans="1:20" ht="26.25" x14ac:dyDescent="0.4">
      <c r="E1" s="14" t="s">
        <v>46</v>
      </c>
    </row>
    <row r="2" spans="1:20" ht="23.25" x14ac:dyDescent="0.35">
      <c r="B2" s="193"/>
      <c r="F2" s="230" t="s">
        <v>88</v>
      </c>
      <c r="G2" s="230"/>
      <c r="H2" s="230"/>
      <c r="I2" s="230"/>
      <c r="J2" s="230"/>
      <c r="K2" s="230"/>
    </row>
    <row r="3" spans="1:20" x14ac:dyDescent="0.25">
      <c r="C3" s="193"/>
    </row>
    <row r="5" spans="1:20" ht="19.5" thickBot="1" x14ac:dyDescent="0.35">
      <c r="A5" s="2"/>
      <c r="D5" s="207">
        <f>+July!D5</f>
        <v>0</v>
      </c>
      <c r="E5" s="207"/>
      <c r="F5" s="207"/>
      <c r="G5" s="207"/>
      <c r="H5" s="75"/>
      <c r="I5" s="208">
        <f>+July!I5</f>
        <v>0</v>
      </c>
      <c r="J5" s="208"/>
      <c r="K5" s="208"/>
      <c r="L5" s="208"/>
      <c r="N5" s="35" t="s">
        <v>27</v>
      </c>
    </row>
    <row r="6" spans="1:20" ht="18.75" x14ac:dyDescent="0.3">
      <c r="A6" s="2"/>
      <c r="D6" s="232" t="s">
        <v>0</v>
      </c>
      <c r="E6" s="233"/>
      <c r="F6" s="233"/>
      <c r="G6" s="233"/>
      <c r="H6" s="115"/>
      <c r="I6" s="234" t="s">
        <v>1</v>
      </c>
      <c r="J6" s="235"/>
      <c r="K6" s="235"/>
      <c r="L6" s="235"/>
      <c r="N6" s="36" t="s">
        <v>30</v>
      </c>
    </row>
    <row r="7" spans="1:20" ht="18.75" x14ac:dyDescent="0.3">
      <c r="A7" s="2"/>
      <c r="F7" s="114"/>
      <c r="G7" s="115"/>
      <c r="H7" s="115"/>
      <c r="I7" s="115"/>
      <c r="J7" s="41"/>
      <c r="K7" s="38"/>
      <c r="L7" s="41"/>
      <c r="N7" s="36" t="s">
        <v>33</v>
      </c>
    </row>
    <row r="8" spans="1:20" ht="18.75" x14ac:dyDescent="0.3">
      <c r="A8" s="2"/>
      <c r="N8" s="35" t="s">
        <v>29</v>
      </c>
    </row>
    <row r="9" spans="1:20" s="20" customFormat="1" ht="19.5" thickBot="1" x14ac:dyDescent="0.35">
      <c r="A9" s="236" t="s">
        <v>43</v>
      </c>
      <c r="B9" s="237"/>
      <c r="C9" s="237"/>
      <c r="D9" s="237"/>
      <c r="E9" s="237"/>
      <c r="F9" s="237"/>
      <c r="G9" s="237"/>
      <c r="H9" s="237"/>
      <c r="I9" s="237"/>
      <c r="J9" s="237"/>
      <c r="K9" s="237"/>
      <c r="L9" s="100"/>
      <c r="M9" s="116" t="s">
        <v>44</v>
      </c>
      <c r="N9" s="37" t="s">
        <v>31</v>
      </c>
    </row>
    <row r="10" spans="1:20" s="20" customFormat="1" ht="19.5" thickBot="1" x14ac:dyDescent="0.35">
      <c r="A10" s="18"/>
      <c r="B10" s="19"/>
      <c r="C10" s="51" t="s">
        <v>27</v>
      </c>
      <c r="L10" s="150"/>
      <c r="M10" s="27"/>
      <c r="N10" s="35" t="s">
        <v>32</v>
      </c>
    </row>
    <row r="11" spans="1:20" s="20" customFormat="1" ht="19.5" thickBot="1" x14ac:dyDescent="0.35">
      <c r="A11" s="19"/>
      <c r="B11" s="19"/>
      <c r="C11" s="51" t="s">
        <v>28</v>
      </c>
      <c r="D11" s="21" t="s">
        <v>17</v>
      </c>
      <c r="F11" s="236" t="s">
        <v>8</v>
      </c>
      <c r="G11" s="236"/>
      <c r="H11" s="236"/>
      <c r="I11" s="236"/>
      <c r="J11" s="72"/>
      <c r="K11" s="21" t="s">
        <v>25</v>
      </c>
      <c r="L11" s="150"/>
      <c r="M11" s="29" t="s">
        <v>36</v>
      </c>
      <c r="N11" s="227" t="e">
        <f>'May Activity Tracking'!C37/'May Activity Tracking'!J37</f>
        <v>#DIV/0!</v>
      </c>
      <c r="S11"/>
    </row>
    <row r="12" spans="1:20" s="20" customFormat="1" ht="19.5" thickBot="1" x14ac:dyDescent="0.35">
      <c r="A12" s="58" t="s">
        <v>14</v>
      </c>
      <c r="B12" s="72" t="s">
        <v>15</v>
      </c>
      <c r="C12" s="48" t="s">
        <v>29</v>
      </c>
      <c r="D12" s="3" t="s">
        <v>18</v>
      </c>
      <c r="E12" s="22" t="s">
        <v>19</v>
      </c>
      <c r="F12" s="72" t="s">
        <v>20</v>
      </c>
      <c r="G12" s="22" t="s">
        <v>23</v>
      </c>
      <c r="H12" s="72" t="s">
        <v>24</v>
      </c>
      <c r="I12" s="22" t="s">
        <v>21</v>
      </c>
      <c r="J12" s="72" t="s">
        <v>22</v>
      </c>
      <c r="K12" s="3" t="s">
        <v>7</v>
      </c>
      <c r="L12" s="150"/>
      <c r="M12" s="129" t="s">
        <v>53</v>
      </c>
      <c r="N12" s="228"/>
    </row>
    <row r="13" spans="1:20" s="20" customFormat="1" ht="20.100000000000001" customHeight="1" thickBot="1" x14ac:dyDescent="0.35">
      <c r="A13" s="7" t="s">
        <v>6</v>
      </c>
      <c r="B13" s="81">
        <v>1</v>
      </c>
      <c r="C13" s="25">
        <f>'May Activity Tracking'!J6</f>
        <v>0</v>
      </c>
      <c r="D13" s="24">
        <f>SUM(C13)</f>
        <v>0</v>
      </c>
      <c r="E13" s="23"/>
      <c r="F13" s="23"/>
      <c r="G13" s="23"/>
      <c r="H13" s="23"/>
      <c r="I13" s="23"/>
      <c r="J13" s="23"/>
      <c r="K13" s="25">
        <f t="shared" ref="K13:K39" si="0">+C13+SUM(E13:J13)</f>
        <v>0</v>
      </c>
      <c r="L13" s="150"/>
      <c r="M13" s="31" t="str">
        <f>IF(ISNA(VLOOKUP(M12,description,2,FALSE)) = TRUE, "Enter a valid account code above", VLOOKUP(M12,description,2,FALSE))</f>
        <v>DACA18A</v>
      </c>
      <c r="N13" s="229"/>
    </row>
    <row r="14" spans="1:20" s="20" customFormat="1" ht="20.100000000000001" customHeight="1" thickBot="1" x14ac:dyDescent="0.35">
      <c r="A14" s="131" t="s">
        <v>2</v>
      </c>
      <c r="B14" s="158">
        <v>2</v>
      </c>
      <c r="C14" s="147">
        <f>'May Activity Tracking'!J7</f>
        <v>0</v>
      </c>
      <c r="D14" s="145"/>
      <c r="E14" s="135"/>
      <c r="F14" s="146"/>
      <c r="G14" s="135"/>
      <c r="H14" s="146"/>
      <c r="I14" s="135"/>
      <c r="J14" s="146"/>
      <c r="K14" s="147">
        <f t="shared" si="0"/>
        <v>0</v>
      </c>
      <c r="L14" s="150"/>
      <c r="M14" s="32"/>
      <c r="N14" s="151"/>
      <c r="Q14"/>
      <c r="T14"/>
    </row>
    <row r="15" spans="1:20" s="20" customFormat="1" ht="20.100000000000001" customHeight="1" x14ac:dyDescent="0.3">
      <c r="A15" s="131" t="s">
        <v>2</v>
      </c>
      <c r="B15" s="158">
        <v>3</v>
      </c>
      <c r="C15" s="147">
        <f>'May Activity Tracking'!J8</f>
        <v>0</v>
      </c>
      <c r="D15" s="145"/>
      <c r="E15" s="135"/>
      <c r="F15" s="146"/>
      <c r="G15" s="135"/>
      <c r="H15" s="146"/>
      <c r="I15" s="135"/>
      <c r="J15" s="146"/>
      <c r="K15" s="147">
        <f>+C15+SUM(E15:J15)</f>
        <v>0</v>
      </c>
      <c r="L15" s="150"/>
      <c r="M15" s="29" t="s">
        <v>37</v>
      </c>
      <c r="N15" s="227" t="e">
        <f>'May Activity Tracking'!D37/'May Activity Tracking'!J37</f>
        <v>#DIV/0!</v>
      </c>
    </row>
    <row r="16" spans="1:20" s="20" customFormat="1" ht="20.100000000000001" customHeight="1" x14ac:dyDescent="0.3">
      <c r="A16" s="7" t="s">
        <v>3</v>
      </c>
      <c r="B16" s="81">
        <v>4</v>
      </c>
      <c r="C16" s="25">
        <f>'May Activity Tracking'!J9</f>
        <v>0</v>
      </c>
      <c r="D16" s="52"/>
      <c r="E16" s="23"/>
      <c r="F16" s="23"/>
      <c r="G16" s="23"/>
      <c r="H16" s="23"/>
      <c r="I16" s="23"/>
      <c r="J16" s="23"/>
      <c r="K16" s="25">
        <f t="shared" si="0"/>
        <v>0</v>
      </c>
      <c r="L16" s="150"/>
      <c r="M16" s="129" t="s">
        <v>54</v>
      </c>
      <c r="N16" s="228"/>
    </row>
    <row r="17" spans="1:14" s="20" customFormat="1" ht="20.100000000000001" customHeight="1" thickBot="1" x14ac:dyDescent="0.35">
      <c r="A17" s="7" t="s">
        <v>4</v>
      </c>
      <c r="B17" s="81">
        <v>5</v>
      </c>
      <c r="C17" s="25">
        <f>'May Activity Tracking'!J10</f>
        <v>0</v>
      </c>
      <c r="D17" s="52"/>
      <c r="E17" s="23"/>
      <c r="F17" s="23"/>
      <c r="G17" s="23"/>
      <c r="H17" s="23"/>
      <c r="I17" s="23"/>
      <c r="J17" s="23"/>
      <c r="K17" s="25">
        <f t="shared" si="0"/>
        <v>0</v>
      </c>
      <c r="L17" s="150"/>
      <c r="M17" s="31" t="str">
        <f>IF(ISNA(VLOOKUP(M16,description,2,FALSE)) = TRUE, "Enter a valid account code above", VLOOKUP(M16,description,2,FALSE))</f>
        <v>DACA4027</v>
      </c>
      <c r="N17" s="229"/>
    </row>
    <row r="18" spans="1:14" s="20" customFormat="1" ht="20.100000000000001" customHeight="1" thickBot="1" x14ac:dyDescent="0.35">
      <c r="A18" s="8" t="s">
        <v>5</v>
      </c>
      <c r="B18" s="81">
        <v>6</v>
      </c>
      <c r="C18" s="25">
        <f>'May Activity Tracking'!J11</f>
        <v>0</v>
      </c>
      <c r="D18" s="53"/>
      <c r="E18" s="23"/>
      <c r="F18" s="23"/>
      <c r="G18" s="23"/>
      <c r="H18" s="23"/>
      <c r="I18" s="23"/>
      <c r="J18" s="23"/>
      <c r="K18" s="25">
        <f t="shared" si="0"/>
        <v>0</v>
      </c>
      <c r="L18" s="150"/>
      <c r="M18" s="33"/>
      <c r="N18" s="152"/>
    </row>
    <row r="19" spans="1:14" s="20" customFormat="1" ht="20.100000000000001" customHeight="1" x14ac:dyDescent="0.3">
      <c r="A19" s="7" t="s">
        <v>16</v>
      </c>
      <c r="B19" s="81">
        <v>7</v>
      </c>
      <c r="C19" s="25">
        <f>'May Activity Tracking'!J12</f>
        <v>0</v>
      </c>
      <c r="D19" s="52"/>
      <c r="E19" s="23"/>
      <c r="F19" s="23"/>
      <c r="G19" s="23"/>
      <c r="H19" s="23"/>
      <c r="I19" s="23"/>
      <c r="J19" s="23"/>
      <c r="K19" s="25">
        <f t="shared" si="0"/>
        <v>0</v>
      </c>
      <c r="L19" s="150"/>
      <c r="M19" s="29" t="s">
        <v>38</v>
      </c>
      <c r="N19" s="227" t="e">
        <f>'May Activity Tracking'!E37/'May Activity Tracking'!J37</f>
        <v>#DIV/0!</v>
      </c>
    </row>
    <row r="20" spans="1:14" s="20" customFormat="1" ht="20.100000000000001" customHeight="1" x14ac:dyDescent="0.3">
      <c r="A20" s="7" t="s">
        <v>6</v>
      </c>
      <c r="B20" s="81">
        <v>8</v>
      </c>
      <c r="C20" s="25">
        <f>'May Activity Tracking'!J13</f>
        <v>0</v>
      </c>
      <c r="D20" s="24">
        <f>SUM(C14:C20)</f>
        <v>0</v>
      </c>
      <c r="E20" s="23"/>
      <c r="F20" s="23"/>
      <c r="G20" s="23"/>
      <c r="H20" s="23"/>
      <c r="I20" s="23"/>
      <c r="J20" s="23"/>
      <c r="K20" s="25">
        <f t="shared" si="0"/>
        <v>0</v>
      </c>
      <c r="L20" s="150"/>
      <c r="M20" s="128" t="s">
        <v>55</v>
      </c>
      <c r="N20" s="228"/>
    </row>
    <row r="21" spans="1:14" s="20" customFormat="1" ht="20.100000000000001" customHeight="1" thickBot="1" x14ac:dyDescent="0.35">
      <c r="A21" s="131" t="s">
        <v>2</v>
      </c>
      <c r="B21" s="158">
        <v>9</v>
      </c>
      <c r="C21" s="147">
        <f>'May Activity Tracking'!J14</f>
        <v>0</v>
      </c>
      <c r="D21" s="145"/>
      <c r="E21" s="135"/>
      <c r="F21" s="146"/>
      <c r="G21" s="135"/>
      <c r="H21" s="146"/>
      <c r="I21" s="135"/>
      <c r="J21" s="146"/>
      <c r="K21" s="147">
        <f t="shared" si="0"/>
        <v>0</v>
      </c>
      <c r="L21" s="150"/>
      <c r="M21" s="31" t="str">
        <f>IF(ISNA(VLOOKUP(M20,description,2,FALSE)) = TRUE, "Enter a valid account code above", VLOOKUP(M20,description,2,FALSE))</f>
        <v>DACA4010</v>
      </c>
      <c r="N21" s="229"/>
    </row>
    <row r="22" spans="1:14" s="20" customFormat="1" ht="20.100000000000001" customHeight="1" thickBot="1" x14ac:dyDescent="0.35">
      <c r="A22" s="131" t="s">
        <v>2</v>
      </c>
      <c r="B22" s="158">
        <v>10</v>
      </c>
      <c r="C22" s="147">
        <f>'May Activity Tracking'!J15</f>
        <v>0</v>
      </c>
      <c r="D22" s="145"/>
      <c r="E22" s="135"/>
      <c r="F22" s="146"/>
      <c r="G22" s="135"/>
      <c r="H22" s="146"/>
      <c r="I22" s="135"/>
      <c r="J22" s="146"/>
      <c r="K22" s="147">
        <f t="shared" si="0"/>
        <v>0</v>
      </c>
      <c r="L22" s="150"/>
      <c r="M22" s="45"/>
      <c r="N22" s="152"/>
    </row>
    <row r="23" spans="1:14" s="20" customFormat="1" ht="20.100000000000001" customHeight="1" x14ac:dyDescent="0.3">
      <c r="A23" s="7" t="s">
        <v>3</v>
      </c>
      <c r="B23" s="81">
        <v>11</v>
      </c>
      <c r="C23" s="25">
        <f>'May Activity Tracking'!J16</f>
        <v>0</v>
      </c>
      <c r="D23" s="52"/>
      <c r="E23" s="23"/>
      <c r="F23" s="23"/>
      <c r="G23" s="23"/>
      <c r="H23" s="23"/>
      <c r="I23" s="23"/>
      <c r="J23" s="23"/>
      <c r="K23" s="25">
        <f t="shared" si="0"/>
        <v>0</v>
      </c>
      <c r="L23" s="150"/>
      <c r="M23" s="29" t="s">
        <v>39</v>
      </c>
      <c r="N23" s="227" t="e">
        <f>'May Activity Tracking'!H37/'May Activity Tracking'!J37</f>
        <v>#DIV/0!</v>
      </c>
    </row>
    <row r="24" spans="1:14" s="20" customFormat="1" ht="20.100000000000001" customHeight="1" x14ac:dyDescent="0.3">
      <c r="A24" s="7" t="s">
        <v>4</v>
      </c>
      <c r="B24" s="81">
        <v>12</v>
      </c>
      <c r="C24" s="25">
        <f>'May Activity Tracking'!J17</f>
        <v>0</v>
      </c>
      <c r="D24" s="52"/>
      <c r="E24" s="23"/>
      <c r="F24" s="23"/>
      <c r="G24" s="23"/>
      <c r="H24" s="23"/>
      <c r="I24" s="23"/>
      <c r="J24" s="23"/>
      <c r="K24" s="25">
        <f t="shared" si="0"/>
        <v>0</v>
      </c>
      <c r="L24" s="150"/>
      <c r="M24" s="128" t="s">
        <v>73</v>
      </c>
      <c r="N24" s="228"/>
    </row>
    <row r="25" spans="1:14" s="20" customFormat="1" ht="20.100000000000001" customHeight="1" thickBot="1" x14ac:dyDescent="0.35">
      <c r="A25" s="7" t="s">
        <v>5</v>
      </c>
      <c r="B25" s="81">
        <v>13</v>
      </c>
      <c r="C25" s="25">
        <f>'May Activity Tracking'!J18</f>
        <v>0</v>
      </c>
      <c r="D25" s="52"/>
      <c r="E25" s="23"/>
      <c r="F25" s="23"/>
      <c r="G25" s="23"/>
      <c r="H25" s="23"/>
      <c r="I25" s="23"/>
      <c r="J25" s="23"/>
      <c r="K25" s="25">
        <f t="shared" si="0"/>
        <v>0</v>
      </c>
      <c r="L25" s="150"/>
      <c r="M25" s="31" t="str">
        <f>IF(ISNA(VLOOKUP(M24,description,2,FALSE)) = TRUE, "Enter a valid account code above", VLOOKUP(M24,description,2,FALSE))</f>
        <v>DACA4048</v>
      </c>
      <c r="N25" s="229"/>
    </row>
    <row r="26" spans="1:14" s="20" customFormat="1" ht="20.100000000000001" customHeight="1" thickBot="1" x14ac:dyDescent="0.35">
      <c r="A26" s="7" t="s">
        <v>16</v>
      </c>
      <c r="B26" s="81">
        <v>14</v>
      </c>
      <c r="C26" s="25">
        <f>'May Activity Tracking'!J19</f>
        <v>0</v>
      </c>
      <c r="D26" s="52"/>
      <c r="E26" s="23"/>
      <c r="F26" s="23"/>
      <c r="G26" s="23"/>
      <c r="H26" s="23"/>
      <c r="I26" s="23"/>
      <c r="J26" s="23"/>
      <c r="K26" s="25">
        <f t="shared" si="0"/>
        <v>0</v>
      </c>
      <c r="L26" s="150"/>
      <c r="M26" s="45"/>
      <c r="N26" s="152"/>
    </row>
    <row r="27" spans="1:14" s="20" customFormat="1" ht="20.100000000000001" customHeight="1" x14ac:dyDescent="0.3">
      <c r="A27" s="7" t="s">
        <v>6</v>
      </c>
      <c r="B27" s="81">
        <v>15</v>
      </c>
      <c r="C27" s="25">
        <f>'May Activity Tracking'!J20</f>
        <v>0</v>
      </c>
      <c r="D27" s="24">
        <f>SUM(C21:C27)</f>
        <v>0</v>
      </c>
      <c r="E27" s="23"/>
      <c r="F27" s="23"/>
      <c r="G27" s="23"/>
      <c r="H27" s="23"/>
      <c r="I27" s="23"/>
      <c r="J27" s="23"/>
      <c r="K27" s="25">
        <f t="shared" si="0"/>
        <v>0</v>
      </c>
      <c r="L27" s="150"/>
      <c r="M27" s="29" t="s">
        <v>40</v>
      </c>
      <c r="N27" s="227" t="e">
        <f>'May Activity Tracking'!I37/'May Activity Tracking'!J37</f>
        <v>#DIV/0!</v>
      </c>
    </row>
    <row r="28" spans="1:14" s="20" customFormat="1" ht="20.100000000000001" customHeight="1" x14ac:dyDescent="0.3">
      <c r="A28" s="131" t="s">
        <v>2</v>
      </c>
      <c r="B28" s="158">
        <v>16</v>
      </c>
      <c r="C28" s="147">
        <f>'May Activity Tracking'!J21</f>
        <v>0</v>
      </c>
      <c r="D28" s="145"/>
      <c r="E28" s="135"/>
      <c r="F28" s="146"/>
      <c r="G28" s="135"/>
      <c r="H28" s="146"/>
      <c r="I28" s="135"/>
      <c r="J28" s="146"/>
      <c r="K28" s="147">
        <f t="shared" si="0"/>
        <v>0</v>
      </c>
      <c r="L28" s="150"/>
      <c r="M28" s="128" t="s">
        <v>99</v>
      </c>
      <c r="N28" s="228"/>
    </row>
    <row r="29" spans="1:14" s="20" customFormat="1" ht="20.100000000000001" customHeight="1" thickBot="1" x14ac:dyDescent="0.35">
      <c r="A29" s="131" t="s">
        <v>2</v>
      </c>
      <c r="B29" s="158">
        <v>17</v>
      </c>
      <c r="C29" s="147">
        <f>'May Activity Tracking'!J22</f>
        <v>0</v>
      </c>
      <c r="D29" s="145"/>
      <c r="E29" s="135"/>
      <c r="F29" s="146"/>
      <c r="G29" s="135"/>
      <c r="H29" s="146"/>
      <c r="I29" s="135"/>
      <c r="J29" s="146"/>
      <c r="K29" s="147">
        <f t="shared" si="0"/>
        <v>0</v>
      </c>
      <c r="L29" s="150"/>
      <c r="M29" s="31" t="s">
        <v>98</v>
      </c>
      <c r="N29" s="229"/>
    </row>
    <row r="30" spans="1:14" s="20" customFormat="1" ht="20.100000000000001" customHeight="1" x14ac:dyDescent="0.3">
      <c r="A30" s="7" t="s">
        <v>3</v>
      </c>
      <c r="B30" s="81">
        <v>18</v>
      </c>
      <c r="C30" s="25">
        <f>'May Activity Tracking'!J23</f>
        <v>0</v>
      </c>
      <c r="D30" s="52"/>
      <c r="E30" s="23"/>
      <c r="F30" s="23"/>
      <c r="G30" s="23"/>
      <c r="H30" s="23"/>
      <c r="I30" s="23"/>
      <c r="J30" s="23"/>
      <c r="K30" s="25">
        <f t="shared" si="0"/>
        <v>0</v>
      </c>
      <c r="L30" s="150"/>
      <c r="M30" s="45"/>
      <c r="N30" s="44"/>
    </row>
    <row r="31" spans="1:14" s="20" customFormat="1" ht="20.100000000000001" customHeight="1" thickBot="1" x14ac:dyDescent="0.35">
      <c r="A31" s="7" t="s">
        <v>4</v>
      </c>
      <c r="B31" s="81">
        <v>19</v>
      </c>
      <c r="C31" s="25">
        <f>'May Activity Tracking'!J24</f>
        <v>0</v>
      </c>
      <c r="D31" s="52"/>
      <c r="E31" s="23"/>
      <c r="F31" s="23"/>
      <c r="G31" s="23"/>
      <c r="H31" s="23"/>
      <c r="I31" s="23"/>
      <c r="J31" s="23"/>
      <c r="K31" s="25">
        <f t="shared" si="0"/>
        <v>0</v>
      </c>
      <c r="L31" s="150"/>
      <c r="M31" s="44" t="s">
        <v>34</v>
      </c>
      <c r="N31" s="127" t="e">
        <f>SUM(N11:N29)</f>
        <v>#DIV/0!</v>
      </c>
    </row>
    <row r="32" spans="1:14" s="20" customFormat="1" ht="20.100000000000001" customHeight="1" thickTop="1" x14ac:dyDescent="0.3">
      <c r="A32" s="7" t="s">
        <v>5</v>
      </c>
      <c r="B32" s="81">
        <v>20</v>
      </c>
      <c r="C32" s="25">
        <f>'May Activity Tracking'!J25</f>
        <v>0</v>
      </c>
      <c r="D32" s="52"/>
      <c r="E32" s="23"/>
      <c r="F32" s="23"/>
      <c r="G32" s="23"/>
      <c r="H32" s="23"/>
      <c r="I32" s="23"/>
      <c r="J32" s="23"/>
      <c r="K32" s="25">
        <f t="shared" si="0"/>
        <v>0</v>
      </c>
      <c r="L32" s="150"/>
      <c r="M32" s="44"/>
      <c r="N32" s="95"/>
    </row>
    <row r="33" spans="1:14" s="20" customFormat="1" ht="20.100000000000001" customHeight="1" x14ac:dyDescent="0.25">
      <c r="A33" s="7" t="s">
        <v>16</v>
      </c>
      <c r="B33" s="81">
        <v>21</v>
      </c>
      <c r="C33" s="25">
        <f>'May Activity Tracking'!J26</f>
        <v>0</v>
      </c>
      <c r="D33" s="52"/>
      <c r="E33" s="23"/>
      <c r="F33" s="23"/>
      <c r="G33" s="23"/>
      <c r="H33" s="23"/>
      <c r="I33" s="23"/>
      <c r="J33" s="23"/>
      <c r="K33" s="25">
        <f t="shared" si="0"/>
        <v>0</v>
      </c>
      <c r="L33" s="150"/>
      <c r="M33" s="15"/>
      <c r="N33" s="15"/>
    </row>
    <row r="34" spans="1:14" s="20" customFormat="1" ht="20.100000000000001" customHeight="1" x14ac:dyDescent="0.25">
      <c r="A34" s="7" t="s">
        <v>6</v>
      </c>
      <c r="B34" s="81">
        <v>22</v>
      </c>
      <c r="C34" s="25">
        <f>'May Activity Tracking'!J27</f>
        <v>0</v>
      </c>
      <c r="D34" s="24">
        <f>SUM(C28:C34)</f>
        <v>0</v>
      </c>
      <c r="E34" s="23"/>
      <c r="F34" s="23"/>
      <c r="G34" s="23"/>
      <c r="H34" s="23"/>
      <c r="I34" s="23"/>
      <c r="J34" s="23"/>
      <c r="K34" s="25">
        <f t="shared" si="0"/>
        <v>0</v>
      </c>
      <c r="L34" s="150"/>
      <c r="M34" s="238"/>
      <c r="N34" s="238"/>
    </row>
    <row r="35" spans="1:14" s="20" customFormat="1" ht="20.100000000000001" customHeight="1" x14ac:dyDescent="0.25">
      <c r="A35" s="131" t="s">
        <v>2</v>
      </c>
      <c r="B35" s="158">
        <v>23</v>
      </c>
      <c r="C35" s="147">
        <f>'May Activity Tracking'!J28</f>
        <v>0</v>
      </c>
      <c r="D35" s="145"/>
      <c r="E35" s="135"/>
      <c r="F35" s="146"/>
      <c r="G35" s="135"/>
      <c r="H35" s="146"/>
      <c r="I35" s="135"/>
      <c r="J35" s="146"/>
      <c r="K35" s="147">
        <f t="shared" si="0"/>
        <v>0</v>
      </c>
      <c r="L35" s="150"/>
      <c r="M35" s="238"/>
      <c r="N35" s="238"/>
    </row>
    <row r="36" spans="1:14" s="20" customFormat="1" ht="20.100000000000001" customHeight="1" x14ac:dyDescent="0.25">
      <c r="A36" s="131" t="s">
        <v>2</v>
      </c>
      <c r="B36" s="158">
        <v>24</v>
      </c>
      <c r="C36" s="147">
        <f>'May Activity Tracking'!J29</f>
        <v>0</v>
      </c>
      <c r="D36" s="145"/>
      <c r="E36" s="135"/>
      <c r="F36" s="146"/>
      <c r="G36" s="135"/>
      <c r="H36" s="146"/>
      <c r="I36" s="135"/>
      <c r="J36" s="146"/>
      <c r="K36" s="147">
        <f t="shared" si="0"/>
        <v>0</v>
      </c>
      <c r="L36" s="150"/>
      <c r="M36" s="15"/>
      <c r="N36" s="15"/>
    </row>
    <row r="37" spans="1:14" s="20" customFormat="1" ht="20.100000000000001" customHeight="1" x14ac:dyDescent="0.25">
      <c r="A37" s="133" t="s">
        <v>3</v>
      </c>
      <c r="B37" s="165">
        <v>25</v>
      </c>
      <c r="C37" s="149"/>
      <c r="D37" s="148"/>
      <c r="E37" s="137">
        <v>8</v>
      </c>
      <c r="F37" s="137"/>
      <c r="G37" s="137"/>
      <c r="H37" s="137"/>
      <c r="I37" s="137"/>
      <c r="J37" s="137"/>
      <c r="K37" s="149">
        <f t="shared" si="0"/>
        <v>8</v>
      </c>
      <c r="L37" s="150"/>
      <c r="M37" s="15"/>
      <c r="N37" s="15"/>
    </row>
    <row r="38" spans="1:14" s="20" customFormat="1" ht="20.100000000000001" customHeight="1" x14ac:dyDescent="0.25">
      <c r="A38" s="7" t="s">
        <v>4</v>
      </c>
      <c r="B38" s="81">
        <v>26</v>
      </c>
      <c r="C38" s="25">
        <f>'May Activity Tracking'!J31</f>
        <v>0</v>
      </c>
      <c r="D38" s="52"/>
      <c r="E38" s="23"/>
      <c r="F38" s="23"/>
      <c r="G38" s="23"/>
      <c r="H38" s="23"/>
      <c r="I38" s="23"/>
      <c r="J38" s="23"/>
      <c r="K38" s="25">
        <f t="shared" si="0"/>
        <v>0</v>
      </c>
      <c r="L38" s="150"/>
      <c r="M38" s="238" t="s">
        <v>35</v>
      </c>
      <c r="N38" s="238"/>
    </row>
    <row r="39" spans="1:14" s="20" customFormat="1" ht="20.100000000000001" customHeight="1" x14ac:dyDescent="0.25">
      <c r="A39" s="7" t="s">
        <v>5</v>
      </c>
      <c r="B39" s="81">
        <v>27</v>
      </c>
      <c r="C39" s="25">
        <f>'May Activity Tracking'!J32</f>
        <v>0</v>
      </c>
      <c r="D39" s="52"/>
      <c r="E39" s="23"/>
      <c r="F39" s="23"/>
      <c r="G39" s="23"/>
      <c r="H39" s="23"/>
      <c r="I39" s="23"/>
      <c r="J39" s="23"/>
      <c r="K39" s="25">
        <f t="shared" si="0"/>
        <v>0</v>
      </c>
      <c r="L39" s="150"/>
      <c r="M39" s="238"/>
      <c r="N39" s="238"/>
    </row>
    <row r="40" spans="1:14" s="20" customFormat="1" ht="20.100000000000001" customHeight="1" x14ac:dyDescent="0.25">
      <c r="A40" s="7" t="s">
        <v>16</v>
      </c>
      <c r="B40" s="81">
        <v>28</v>
      </c>
      <c r="C40" s="25">
        <f>'May Activity Tracking'!J33</f>
        <v>0</v>
      </c>
      <c r="D40" s="52"/>
      <c r="E40" s="23"/>
      <c r="F40" s="23"/>
      <c r="G40" s="23"/>
      <c r="H40" s="23"/>
      <c r="I40" s="23"/>
      <c r="J40" s="23"/>
      <c r="K40" s="25">
        <f>+C40+SUM(E40:J40)</f>
        <v>0</v>
      </c>
      <c r="L40" s="150"/>
      <c r="M40" s="15"/>
      <c r="N40" s="15"/>
    </row>
    <row r="41" spans="1:14" s="20" customFormat="1" ht="20.100000000000001" customHeight="1" x14ac:dyDescent="0.25">
      <c r="A41" s="7" t="s">
        <v>6</v>
      </c>
      <c r="B41" s="81">
        <v>29</v>
      </c>
      <c r="C41" s="25">
        <f>'May Activity Tracking'!J34</f>
        <v>0</v>
      </c>
      <c r="D41" s="79">
        <f>SUM(C35:C43)</f>
        <v>0</v>
      </c>
      <c r="E41" s="23"/>
      <c r="F41" s="23"/>
      <c r="G41" s="23"/>
      <c r="H41" s="23"/>
      <c r="I41" s="23"/>
      <c r="J41" s="23"/>
      <c r="K41" s="25">
        <f>+C41+SUM(E41:J41)</f>
        <v>0</v>
      </c>
      <c r="L41" s="150"/>
      <c r="M41" s="240"/>
      <c r="N41" s="240"/>
    </row>
    <row r="42" spans="1:14" s="20" customFormat="1" ht="20.100000000000001" customHeight="1" thickBot="1" x14ac:dyDescent="0.3">
      <c r="A42" s="159" t="s">
        <v>2</v>
      </c>
      <c r="B42" s="158">
        <v>30</v>
      </c>
      <c r="C42" s="147">
        <f>'May Activity Tracking'!J35</f>
        <v>0</v>
      </c>
      <c r="D42" s="163"/>
      <c r="E42" s="160"/>
      <c r="F42" s="160"/>
      <c r="G42" s="160"/>
      <c r="H42" s="160"/>
      <c r="I42" s="160"/>
      <c r="J42" s="160"/>
      <c r="K42" s="147">
        <f>+C42+SUM(E42:J42)</f>
        <v>0</v>
      </c>
      <c r="L42" s="150"/>
      <c r="M42" s="218"/>
      <c r="N42" s="218"/>
    </row>
    <row r="43" spans="1:14" s="20" customFormat="1" ht="20.100000000000001" customHeight="1" x14ac:dyDescent="0.25">
      <c r="A43" s="188" t="s">
        <v>2</v>
      </c>
      <c r="B43" s="158">
        <v>31</v>
      </c>
      <c r="C43" s="147">
        <f>'May Activity Tracking'!J36</f>
        <v>0</v>
      </c>
      <c r="D43" s="145"/>
      <c r="E43" s="160"/>
      <c r="F43" s="160"/>
      <c r="G43" s="160"/>
      <c r="H43" s="160"/>
      <c r="I43" s="160"/>
      <c r="J43" s="160"/>
      <c r="K43" s="147">
        <f>+C43+SUM(E43:J43)</f>
        <v>0</v>
      </c>
      <c r="L43" s="150"/>
      <c r="M43" s="15"/>
      <c r="N43" s="15"/>
    </row>
    <row r="44" spans="1:14" s="20" customFormat="1" ht="20.100000000000001" customHeight="1" thickBot="1" x14ac:dyDescent="0.3">
      <c r="A44" s="19"/>
      <c r="B44" s="19"/>
      <c r="C44" s="26">
        <f>SUM(C13:C43)</f>
        <v>0</v>
      </c>
      <c r="D44" s="28"/>
      <c r="E44" s="26">
        <f>SUM(E13:E43)</f>
        <v>8</v>
      </c>
      <c r="F44" s="26">
        <f t="shared" ref="F44:J44" si="1">SUM(F13:F43)</f>
        <v>0</v>
      </c>
      <c r="G44" s="26">
        <f>SUM(G13:G43)</f>
        <v>0</v>
      </c>
      <c r="H44" s="26">
        <f t="shared" si="1"/>
        <v>0</v>
      </c>
      <c r="I44" s="26">
        <f t="shared" si="1"/>
        <v>0</v>
      </c>
      <c r="J44" s="26">
        <f t="shared" si="1"/>
        <v>0</v>
      </c>
      <c r="K44" s="26"/>
      <c r="M44" s="15" t="s">
        <v>45</v>
      </c>
      <c r="N44" s="15">
        <f>SUM(C44,E44,F44,G44,H44,I44,J44)</f>
        <v>8</v>
      </c>
    </row>
    <row r="45" spans="1:14" s="20" customFormat="1" ht="20.100000000000001" customHeight="1" thickTop="1" x14ac:dyDescent="0.25">
      <c r="A45" s="19"/>
      <c r="B45" s="19"/>
      <c r="C45" s="19"/>
      <c r="D45" s="15"/>
      <c r="E45" s="15"/>
      <c r="F45" s="15"/>
      <c r="G45" s="15"/>
      <c r="H45" s="15"/>
      <c r="I45" s="15"/>
      <c r="J45" s="15"/>
      <c r="K45" s="15"/>
      <c r="M45" s="15"/>
      <c r="N45" s="15"/>
    </row>
    <row r="46" spans="1:14" ht="54" customHeight="1" x14ac:dyDescent="0.3">
      <c r="A46" s="220" t="s">
        <v>41</v>
      </c>
      <c r="B46" s="220"/>
      <c r="C46" s="220"/>
      <c r="D46" s="220"/>
      <c r="E46" s="220"/>
      <c r="F46" s="220"/>
      <c r="G46" s="220"/>
      <c r="H46" s="220"/>
      <c r="I46" s="220"/>
      <c r="J46" s="220"/>
      <c r="K46" s="220"/>
      <c r="L46" s="220"/>
      <c r="M46" s="220"/>
      <c r="N46" s="220"/>
    </row>
    <row r="47" spans="1:14" x14ac:dyDescent="0.25">
      <c r="A47" s="2"/>
      <c r="B47" s="13" t="str">
        <f>IF(ISBLANK(D5),"ERROR: Please Enter Employee Name","")</f>
        <v/>
      </c>
      <c r="E47" s="13"/>
    </row>
    <row r="48" spans="1:14" ht="15.75" customHeight="1" x14ac:dyDescent="0.25">
      <c r="A48" s="2"/>
      <c r="B48" s="13" t="str">
        <f>IF(ISBLANK(I5),"ERROR: Please Enter Employee ID","")</f>
        <v/>
      </c>
      <c r="E48" s="13"/>
      <c r="M48" s="12"/>
    </row>
    <row r="49" spans="1:14" ht="15.75" customHeight="1" x14ac:dyDescent="0.3">
      <c r="A49" s="2"/>
      <c r="B49" s="13"/>
      <c r="E49" s="13"/>
      <c r="K49" s="68"/>
      <c r="M49" s="12"/>
    </row>
    <row r="50" spans="1:14" ht="16.5" thickBot="1" x14ac:dyDescent="0.3">
      <c r="A50" s="2"/>
      <c r="B50" s="40"/>
      <c r="E50" s="40"/>
      <c r="H50" s="38"/>
      <c r="I50" s="38"/>
      <c r="J50" s="38"/>
      <c r="K50" s="38"/>
      <c r="L50" s="100"/>
      <c r="M50" s="100"/>
      <c r="N50" s="38"/>
    </row>
    <row r="51" spans="1:14" ht="16.5" thickTop="1" x14ac:dyDescent="0.25">
      <c r="A51" s="225" t="s">
        <v>13</v>
      </c>
      <c r="B51" s="226"/>
      <c r="C51" s="226"/>
      <c r="D51" s="226"/>
      <c r="E51" s="226"/>
      <c r="F51" s="226"/>
      <c r="G51" s="226"/>
      <c r="H51" s="226"/>
      <c r="K51" s="83" t="s">
        <v>9</v>
      </c>
      <c r="L51" s="38"/>
      <c r="M51" s="39"/>
      <c r="N51" s="38"/>
    </row>
    <row r="52" spans="1:14" x14ac:dyDescent="0.25">
      <c r="A52" s="2"/>
      <c r="L52" s="41"/>
      <c r="M52" s="41"/>
      <c r="N52" s="41"/>
    </row>
    <row r="53" spans="1:14" x14ac:dyDescent="0.25">
      <c r="A53" s="85" t="s">
        <v>57</v>
      </c>
      <c r="B53" s="85"/>
      <c r="C53" s="85"/>
      <c r="D53" s="85"/>
      <c r="E53" s="85"/>
      <c r="F53" s="85"/>
      <c r="G53" s="85"/>
      <c r="H53" s="85"/>
      <c r="I53" s="85"/>
      <c r="J53" s="85"/>
      <c r="K53" s="85"/>
    </row>
    <row r="54" spans="1:14" ht="17.25" customHeight="1" thickBot="1" x14ac:dyDescent="0.3">
      <c r="A54" s="2"/>
      <c r="L54" s="85"/>
      <c r="M54" s="85"/>
      <c r="N54" s="85"/>
    </row>
    <row r="55" spans="1:14" ht="33.6" customHeight="1" thickBot="1" x14ac:dyDescent="0.3">
      <c r="A55" s="221" t="s">
        <v>26</v>
      </c>
      <c r="B55" s="222"/>
      <c r="C55" s="222"/>
      <c r="D55" s="222"/>
      <c r="E55" s="222"/>
      <c r="F55" s="222"/>
      <c r="G55" s="222"/>
      <c r="H55" s="222"/>
      <c r="I55" s="222"/>
      <c r="J55" s="222"/>
      <c r="K55" s="222"/>
      <c r="L55" s="222"/>
      <c r="M55" s="222"/>
      <c r="N55" s="223"/>
    </row>
    <row r="56" spans="1:14" ht="31.5" customHeight="1" x14ac:dyDescent="0.25">
      <c r="A56" s="2"/>
      <c r="L56" s="101"/>
      <c r="M56" s="101"/>
      <c r="N56" s="101"/>
    </row>
    <row r="57" spans="1:14" x14ac:dyDescent="0.25">
      <c r="A57" s="2"/>
    </row>
    <row r="58" spans="1:14" x14ac:dyDescent="0.25">
      <c r="A58" s="2"/>
    </row>
    <row r="59" spans="1:14" x14ac:dyDescent="0.25">
      <c r="A59" s="2"/>
    </row>
    <row r="60" spans="1:14" x14ac:dyDescent="0.25">
      <c r="A60" s="2"/>
    </row>
    <row r="61" spans="1:14" x14ac:dyDescent="0.25">
      <c r="A61" s="2"/>
    </row>
    <row r="62" spans="1:14" x14ac:dyDescent="0.25">
      <c r="A62" s="2"/>
    </row>
    <row r="63" spans="1:14" x14ac:dyDescent="0.25">
      <c r="A63" s="2"/>
    </row>
    <row r="64" spans="1: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86" spans="1:3" x14ac:dyDescent="0.25">
      <c r="C86" s="9">
        <v>24</v>
      </c>
    </row>
    <row r="88" spans="1:3" x14ac:dyDescent="0.25">
      <c r="A88" s="42"/>
    </row>
    <row r="89" spans="1:3" x14ac:dyDescent="0.25">
      <c r="A89" s="43">
        <v>0</v>
      </c>
      <c r="C89" s="73">
        <v>0.01</v>
      </c>
    </row>
    <row r="90" spans="1:3" x14ac:dyDescent="0.25">
      <c r="A90" s="43">
        <v>0.25</v>
      </c>
      <c r="C90" s="73">
        <v>0.02</v>
      </c>
    </row>
    <row r="91" spans="1:3" x14ac:dyDescent="0.25">
      <c r="A91" s="43">
        <v>0.5</v>
      </c>
      <c r="C91" s="73">
        <v>0.03</v>
      </c>
    </row>
    <row r="92" spans="1:3" x14ac:dyDescent="0.25">
      <c r="A92" s="43">
        <v>0.75</v>
      </c>
      <c r="C92" s="73">
        <v>0.04</v>
      </c>
    </row>
    <row r="93" spans="1:3" x14ac:dyDescent="0.25">
      <c r="A93" s="43">
        <v>1</v>
      </c>
      <c r="C93" s="73">
        <v>0.05</v>
      </c>
    </row>
    <row r="94" spans="1:3" x14ac:dyDescent="0.25">
      <c r="A94" s="43">
        <v>1.25</v>
      </c>
      <c r="C94" s="73">
        <v>0.06</v>
      </c>
    </row>
    <row r="95" spans="1:3" x14ac:dyDescent="0.25">
      <c r="A95" s="43">
        <v>1.5</v>
      </c>
      <c r="C95" s="73">
        <v>7.0000000000000007E-2</v>
      </c>
    </row>
    <row r="96" spans="1:3" x14ac:dyDescent="0.25">
      <c r="A96" s="43">
        <v>1.75</v>
      </c>
      <c r="C96" s="73">
        <v>0.08</v>
      </c>
    </row>
    <row r="97" spans="1:3" x14ac:dyDescent="0.25">
      <c r="A97" s="43">
        <v>2</v>
      </c>
      <c r="C97" s="73">
        <v>0.09</v>
      </c>
    </row>
    <row r="98" spans="1:3" x14ac:dyDescent="0.25">
      <c r="A98" s="43">
        <v>2.25</v>
      </c>
      <c r="C98" s="73">
        <v>0.1</v>
      </c>
    </row>
    <row r="99" spans="1:3" x14ac:dyDescent="0.25">
      <c r="A99" s="43">
        <v>2.5</v>
      </c>
      <c r="C99" s="73">
        <v>0.11</v>
      </c>
    </row>
    <row r="100" spans="1:3" x14ac:dyDescent="0.25">
      <c r="A100" s="43">
        <v>2.75</v>
      </c>
      <c r="C100" s="73">
        <v>0.12</v>
      </c>
    </row>
    <row r="101" spans="1:3" x14ac:dyDescent="0.25">
      <c r="A101" s="43">
        <v>3</v>
      </c>
      <c r="C101" s="73">
        <v>0.13</v>
      </c>
    </row>
    <row r="102" spans="1:3" x14ac:dyDescent="0.25">
      <c r="A102" s="43">
        <v>3.25</v>
      </c>
      <c r="C102" s="73">
        <v>0.14000000000000001</v>
      </c>
    </row>
    <row r="103" spans="1:3" x14ac:dyDescent="0.25">
      <c r="A103" s="43">
        <v>3.5</v>
      </c>
      <c r="C103" s="73">
        <v>0.15</v>
      </c>
    </row>
    <row r="104" spans="1:3" x14ac:dyDescent="0.25">
      <c r="A104" s="43">
        <v>3.75</v>
      </c>
      <c r="C104" s="73">
        <v>0.16</v>
      </c>
    </row>
    <row r="105" spans="1:3" x14ac:dyDescent="0.25">
      <c r="A105" s="43">
        <v>4</v>
      </c>
      <c r="C105" s="73">
        <v>0.17</v>
      </c>
    </row>
    <row r="106" spans="1:3" x14ac:dyDescent="0.25">
      <c r="A106" s="43">
        <v>4.25</v>
      </c>
      <c r="C106" s="73">
        <v>0.18</v>
      </c>
    </row>
    <row r="107" spans="1:3" x14ac:dyDescent="0.25">
      <c r="A107" s="43">
        <v>4.5</v>
      </c>
      <c r="C107" s="73">
        <v>0.19</v>
      </c>
    </row>
    <row r="108" spans="1:3" x14ac:dyDescent="0.25">
      <c r="A108" s="43">
        <v>4.75</v>
      </c>
      <c r="C108" s="73">
        <v>0.2</v>
      </c>
    </row>
    <row r="109" spans="1:3" x14ac:dyDescent="0.25">
      <c r="A109" s="43">
        <v>5</v>
      </c>
      <c r="C109" s="73">
        <v>0.21</v>
      </c>
    </row>
    <row r="110" spans="1:3" x14ac:dyDescent="0.25">
      <c r="A110" s="43">
        <v>5.25</v>
      </c>
      <c r="C110" s="73">
        <v>0.22</v>
      </c>
    </row>
    <row r="111" spans="1:3" x14ac:dyDescent="0.25">
      <c r="A111" s="43">
        <v>5.5</v>
      </c>
      <c r="C111" s="73">
        <v>0.23</v>
      </c>
    </row>
    <row r="112" spans="1:3" x14ac:dyDescent="0.25">
      <c r="A112" s="43">
        <v>5.75</v>
      </c>
      <c r="C112" s="73">
        <v>0.24</v>
      </c>
    </row>
    <row r="113" spans="1:3" x14ac:dyDescent="0.25">
      <c r="A113" s="43">
        <v>6</v>
      </c>
      <c r="C113" s="73">
        <v>0.25</v>
      </c>
    </row>
    <row r="114" spans="1:3" x14ac:dyDescent="0.25">
      <c r="A114" s="43">
        <v>6.25</v>
      </c>
      <c r="C114" s="73">
        <v>0.26</v>
      </c>
    </row>
    <row r="115" spans="1:3" x14ac:dyDescent="0.25">
      <c r="A115" s="43">
        <v>6.5</v>
      </c>
      <c r="C115" s="73">
        <v>0.27</v>
      </c>
    </row>
    <row r="116" spans="1:3" x14ac:dyDescent="0.25">
      <c r="A116" s="43">
        <v>6.75</v>
      </c>
      <c r="C116" s="73">
        <v>0.28000000000000003</v>
      </c>
    </row>
    <row r="117" spans="1:3" x14ac:dyDescent="0.25">
      <c r="A117" s="43">
        <v>7</v>
      </c>
      <c r="C117" s="73">
        <v>0.28999999999999998</v>
      </c>
    </row>
    <row r="118" spans="1:3" x14ac:dyDescent="0.25">
      <c r="A118" s="43">
        <v>7.25</v>
      </c>
      <c r="C118" s="73">
        <v>0.3</v>
      </c>
    </row>
    <row r="119" spans="1:3" x14ac:dyDescent="0.25">
      <c r="A119" s="43">
        <v>7.5</v>
      </c>
      <c r="C119" s="73">
        <v>0.31</v>
      </c>
    </row>
    <row r="120" spans="1:3" x14ac:dyDescent="0.25">
      <c r="A120" s="43">
        <v>7.75</v>
      </c>
      <c r="C120" s="73">
        <v>0.32</v>
      </c>
    </row>
    <row r="121" spans="1:3" x14ac:dyDescent="0.25">
      <c r="A121" s="43">
        <v>8</v>
      </c>
      <c r="C121" s="73">
        <v>0.33</v>
      </c>
    </row>
    <row r="122" spans="1:3" x14ac:dyDescent="0.25">
      <c r="A122" s="43">
        <v>8.25</v>
      </c>
      <c r="C122" s="73">
        <v>0.34</v>
      </c>
    </row>
    <row r="123" spans="1:3" x14ac:dyDescent="0.25">
      <c r="A123" s="43">
        <v>8.5</v>
      </c>
      <c r="C123" s="73">
        <v>0.35</v>
      </c>
    </row>
    <row r="124" spans="1:3" x14ac:dyDescent="0.25">
      <c r="A124" s="43">
        <v>8.75</v>
      </c>
      <c r="C124" s="73">
        <v>0.36</v>
      </c>
    </row>
    <row r="125" spans="1:3" x14ac:dyDescent="0.25">
      <c r="A125" s="43">
        <v>9</v>
      </c>
      <c r="C125" s="73">
        <v>0.37</v>
      </c>
    </row>
    <row r="126" spans="1:3" x14ac:dyDescent="0.25">
      <c r="A126" s="43">
        <v>9.25</v>
      </c>
      <c r="C126" s="73">
        <v>0.38</v>
      </c>
    </row>
    <row r="127" spans="1:3" x14ac:dyDescent="0.25">
      <c r="A127" s="43">
        <v>9.5</v>
      </c>
      <c r="C127" s="73">
        <v>0.39</v>
      </c>
    </row>
    <row r="128" spans="1:3" x14ac:dyDescent="0.25">
      <c r="A128" s="43">
        <v>9.75</v>
      </c>
      <c r="C128" s="73">
        <v>0.4</v>
      </c>
    </row>
    <row r="129" spans="1:3" x14ac:dyDescent="0.25">
      <c r="A129" s="43">
        <v>10</v>
      </c>
      <c r="C129" s="73">
        <v>0.41</v>
      </c>
    </row>
    <row r="130" spans="1:3" x14ac:dyDescent="0.25">
      <c r="A130" s="43">
        <v>10.25</v>
      </c>
      <c r="C130" s="73">
        <v>0.42</v>
      </c>
    </row>
    <row r="131" spans="1:3" x14ac:dyDescent="0.25">
      <c r="A131" s="43">
        <v>10.5</v>
      </c>
      <c r="C131" s="73">
        <v>0.43</v>
      </c>
    </row>
    <row r="132" spans="1:3" x14ac:dyDescent="0.25">
      <c r="A132" s="43">
        <v>10.75</v>
      </c>
      <c r="C132" s="73">
        <v>0.44</v>
      </c>
    </row>
    <row r="133" spans="1:3" x14ac:dyDescent="0.25">
      <c r="A133" s="43">
        <v>11</v>
      </c>
      <c r="C133" s="73">
        <v>0.45</v>
      </c>
    </row>
    <row r="134" spans="1:3" x14ac:dyDescent="0.25">
      <c r="A134" s="43">
        <v>11.25</v>
      </c>
      <c r="C134" s="73">
        <v>0.46</v>
      </c>
    </row>
    <row r="135" spans="1:3" x14ac:dyDescent="0.25">
      <c r="A135" s="43">
        <v>11.5</v>
      </c>
      <c r="C135" s="73">
        <v>0.47</v>
      </c>
    </row>
    <row r="136" spans="1:3" x14ac:dyDescent="0.25">
      <c r="A136" s="43">
        <v>11.75</v>
      </c>
      <c r="C136" s="73">
        <v>0.48</v>
      </c>
    </row>
    <row r="137" spans="1:3" x14ac:dyDescent="0.25">
      <c r="A137" s="43">
        <v>12</v>
      </c>
      <c r="C137" s="73">
        <v>0.49</v>
      </c>
    </row>
    <row r="138" spans="1:3" x14ac:dyDescent="0.25">
      <c r="A138" s="43">
        <v>12.25</v>
      </c>
      <c r="C138" s="73">
        <v>0.5</v>
      </c>
    </row>
    <row r="139" spans="1:3" x14ac:dyDescent="0.25">
      <c r="A139" s="43">
        <v>12.5</v>
      </c>
      <c r="C139" s="73">
        <v>0.51</v>
      </c>
    </row>
    <row r="140" spans="1:3" x14ac:dyDescent="0.25">
      <c r="A140" s="43">
        <v>12.75</v>
      </c>
      <c r="C140" s="73">
        <v>0.52</v>
      </c>
    </row>
    <row r="141" spans="1:3" x14ac:dyDescent="0.25">
      <c r="A141" s="43">
        <v>13</v>
      </c>
      <c r="C141" s="73">
        <v>0.53</v>
      </c>
    </row>
    <row r="142" spans="1:3" x14ac:dyDescent="0.25">
      <c r="A142" s="43">
        <v>13.25</v>
      </c>
      <c r="C142" s="73">
        <v>0.54</v>
      </c>
    </row>
    <row r="143" spans="1:3" x14ac:dyDescent="0.25">
      <c r="A143" s="43">
        <v>13.5</v>
      </c>
      <c r="C143" s="73">
        <v>0.55000000000000004</v>
      </c>
    </row>
    <row r="144" spans="1:3" x14ac:dyDescent="0.25">
      <c r="A144" s="43">
        <v>13.75</v>
      </c>
      <c r="C144" s="73">
        <v>0.56000000000000005</v>
      </c>
    </row>
    <row r="145" spans="1:3" x14ac:dyDescent="0.25">
      <c r="A145" s="43">
        <v>14</v>
      </c>
      <c r="C145" s="73">
        <v>0.56999999999999995</v>
      </c>
    </row>
    <row r="146" spans="1:3" x14ac:dyDescent="0.25">
      <c r="A146" s="43">
        <v>14.25</v>
      </c>
      <c r="C146" s="73">
        <v>0.57999999999999996</v>
      </c>
    </row>
    <row r="147" spans="1:3" x14ac:dyDescent="0.25">
      <c r="A147" s="43">
        <v>14.5</v>
      </c>
      <c r="C147" s="73">
        <v>0.59</v>
      </c>
    </row>
    <row r="148" spans="1:3" x14ac:dyDescent="0.25">
      <c r="A148" s="43">
        <v>14.75</v>
      </c>
      <c r="C148" s="73">
        <v>0.6</v>
      </c>
    </row>
    <row r="149" spans="1:3" x14ac:dyDescent="0.25">
      <c r="A149" s="43">
        <v>15</v>
      </c>
      <c r="C149" s="73">
        <v>0.61</v>
      </c>
    </row>
    <row r="150" spans="1:3" x14ac:dyDescent="0.25">
      <c r="A150" s="43">
        <v>15.25</v>
      </c>
      <c r="C150" s="73">
        <v>0.62</v>
      </c>
    </row>
    <row r="151" spans="1:3" x14ac:dyDescent="0.25">
      <c r="A151" s="43">
        <v>15.5</v>
      </c>
      <c r="C151" s="73">
        <v>0.63</v>
      </c>
    </row>
    <row r="152" spans="1:3" x14ac:dyDescent="0.25">
      <c r="A152" s="43">
        <v>15.75</v>
      </c>
      <c r="C152" s="73">
        <v>0.64</v>
      </c>
    </row>
    <row r="153" spans="1:3" x14ac:dyDescent="0.25">
      <c r="A153" s="43">
        <v>16</v>
      </c>
      <c r="C153" s="73">
        <v>0.65</v>
      </c>
    </row>
    <row r="154" spans="1:3" x14ac:dyDescent="0.25">
      <c r="A154" s="43">
        <v>16.25</v>
      </c>
      <c r="C154" s="73">
        <v>0.66</v>
      </c>
    </row>
    <row r="155" spans="1:3" x14ac:dyDescent="0.25">
      <c r="A155" s="43">
        <v>16.5</v>
      </c>
      <c r="C155" s="73">
        <v>0.67</v>
      </c>
    </row>
    <row r="156" spans="1:3" x14ac:dyDescent="0.25">
      <c r="A156" s="43">
        <v>16.75</v>
      </c>
      <c r="C156" s="73">
        <v>0.68</v>
      </c>
    </row>
    <row r="157" spans="1:3" x14ac:dyDescent="0.25">
      <c r="A157" s="43">
        <v>17</v>
      </c>
      <c r="C157" s="73">
        <v>0.69</v>
      </c>
    </row>
    <row r="158" spans="1:3" x14ac:dyDescent="0.25">
      <c r="A158" s="43">
        <v>17.25</v>
      </c>
      <c r="C158" s="73">
        <v>0.7</v>
      </c>
    </row>
    <row r="159" spans="1:3" x14ac:dyDescent="0.25">
      <c r="A159" s="43">
        <v>17.5</v>
      </c>
      <c r="C159" s="73">
        <v>0.71</v>
      </c>
    </row>
    <row r="160" spans="1:3" x14ac:dyDescent="0.25">
      <c r="A160" s="43">
        <v>17.75</v>
      </c>
      <c r="C160" s="73">
        <v>0.72</v>
      </c>
    </row>
    <row r="161" spans="1:3" x14ac:dyDescent="0.25">
      <c r="A161" s="43">
        <v>18</v>
      </c>
      <c r="C161" s="73">
        <v>0.73</v>
      </c>
    </row>
    <row r="162" spans="1:3" x14ac:dyDescent="0.25">
      <c r="A162" s="43">
        <v>18.25</v>
      </c>
      <c r="C162" s="73">
        <v>0.74</v>
      </c>
    </row>
    <row r="163" spans="1:3" x14ac:dyDescent="0.25">
      <c r="A163" s="43">
        <v>18.5</v>
      </c>
      <c r="C163" s="73">
        <v>0.75</v>
      </c>
    </row>
    <row r="164" spans="1:3" x14ac:dyDescent="0.25">
      <c r="A164" s="43">
        <v>18.75</v>
      </c>
      <c r="C164" s="73">
        <v>0.76</v>
      </c>
    </row>
    <row r="165" spans="1:3" x14ac:dyDescent="0.25">
      <c r="A165" s="43">
        <v>19</v>
      </c>
      <c r="C165" s="73">
        <v>0.77</v>
      </c>
    </row>
    <row r="166" spans="1:3" x14ac:dyDescent="0.25">
      <c r="A166" s="43">
        <v>19.25</v>
      </c>
      <c r="C166" s="73">
        <v>0.78</v>
      </c>
    </row>
    <row r="167" spans="1:3" x14ac:dyDescent="0.25">
      <c r="A167" s="43">
        <v>19.5</v>
      </c>
      <c r="C167" s="73">
        <v>0.79</v>
      </c>
    </row>
    <row r="168" spans="1:3" x14ac:dyDescent="0.25">
      <c r="A168" s="43">
        <v>19.75</v>
      </c>
      <c r="C168" s="73">
        <v>0.8</v>
      </c>
    </row>
    <row r="169" spans="1:3" x14ac:dyDescent="0.25">
      <c r="A169" s="43">
        <v>20</v>
      </c>
      <c r="C169" s="73">
        <v>0.81</v>
      </c>
    </row>
    <row r="170" spans="1:3" x14ac:dyDescent="0.25">
      <c r="A170" s="43">
        <v>20.25</v>
      </c>
      <c r="C170" s="73">
        <v>0.82</v>
      </c>
    </row>
    <row r="171" spans="1:3" x14ac:dyDescent="0.25">
      <c r="A171" s="43">
        <v>20.5</v>
      </c>
      <c r="C171" s="73">
        <v>0.83</v>
      </c>
    </row>
    <row r="172" spans="1:3" x14ac:dyDescent="0.25">
      <c r="A172" s="43">
        <v>20.75</v>
      </c>
      <c r="C172" s="73">
        <v>0.84</v>
      </c>
    </row>
    <row r="173" spans="1:3" x14ac:dyDescent="0.25">
      <c r="A173" s="43">
        <v>21</v>
      </c>
      <c r="C173" s="73">
        <v>0.85</v>
      </c>
    </row>
    <row r="174" spans="1:3" x14ac:dyDescent="0.25">
      <c r="A174" s="43">
        <v>21.25</v>
      </c>
      <c r="C174" s="73">
        <v>0.86</v>
      </c>
    </row>
    <row r="175" spans="1:3" x14ac:dyDescent="0.25">
      <c r="A175" s="43">
        <v>21.5</v>
      </c>
      <c r="C175" s="73">
        <v>0.87</v>
      </c>
    </row>
    <row r="176" spans="1:3" x14ac:dyDescent="0.25">
      <c r="A176" s="43">
        <v>21.75</v>
      </c>
      <c r="C176" s="73">
        <v>0.88</v>
      </c>
    </row>
    <row r="177" spans="1:3" x14ac:dyDescent="0.25">
      <c r="A177" s="43">
        <v>22</v>
      </c>
      <c r="C177" s="73">
        <v>0.89</v>
      </c>
    </row>
    <row r="178" spans="1:3" x14ac:dyDescent="0.25">
      <c r="A178" s="43">
        <v>22.25</v>
      </c>
      <c r="C178" s="73">
        <v>0.9</v>
      </c>
    </row>
    <row r="179" spans="1:3" x14ac:dyDescent="0.25">
      <c r="A179" s="43">
        <v>22.5</v>
      </c>
      <c r="C179" s="73">
        <v>0.91</v>
      </c>
    </row>
    <row r="180" spans="1:3" x14ac:dyDescent="0.25">
      <c r="A180" s="43">
        <v>22.75</v>
      </c>
      <c r="C180" s="73">
        <v>0.92</v>
      </c>
    </row>
    <row r="181" spans="1:3" x14ac:dyDescent="0.25">
      <c r="A181" s="43">
        <v>23</v>
      </c>
      <c r="C181" s="73">
        <v>0.93</v>
      </c>
    </row>
    <row r="182" spans="1:3" x14ac:dyDescent="0.25">
      <c r="A182" s="43">
        <v>23.25</v>
      </c>
      <c r="C182" s="73">
        <v>0.94</v>
      </c>
    </row>
    <row r="183" spans="1:3" x14ac:dyDescent="0.25">
      <c r="A183" s="43">
        <v>23.5</v>
      </c>
      <c r="C183" s="73">
        <v>0.95</v>
      </c>
    </row>
    <row r="184" spans="1:3" x14ac:dyDescent="0.25">
      <c r="A184" s="43">
        <v>23.75</v>
      </c>
      <c r="C184" s="73">
        <v>0.96</v>
      </c>
    </row>
    <row r="185" spans="1:3" x14ac:dyDescent="0.25">
      <c r="A185" s="43">
        <v>24</v>
      </c>
      <c r="C185" s="73">
        <v>0.97</v>
      </c>
    </row>
    <row r="186" spans="1:3" x14ac:dyDescent="0.25">
      <c r="A186" s="9"/>
      <c r="C186" s="73">
        <v>0.98</v>
      </c>
    </row>
    <row r="187" spans="1:3" x14ac:dyDescent="0.25">
      <c r="A187" s="9"/>
      <c r="C187" s="73">
        <v>0.99</v>
      </c>
    </row>
    <row r="188" spans="1:3" x14ac:dyDescent="0.25">
      <c r="A188" s="9"/>
      <c r="C188" s="73">
        <v>1</v>
      </c>
    </row>
    <row r="189" spans="1:3" x14ac:dyDescent="0.25">
      <c r="A189" s="9"/>
    </row>
    <row r="190" spans="1:3" x14ac:dyDescent="0.25">
      <c r="A190" s="9"/>
    </row>
    <row r="191" spans="1:3" x14ac:dyDescent="0.25">
      <c r="A191" s="9"/>
    </row>
    <row r="192" spans="1:3"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sheetData>
  <sheetProtection selectLockedCells="1"/>
  <mergeCells count="18">
    <mergeCell ref="A55:N55"/>
    <mergeCell ref="N23:N25"/>
    <mergeCell ref="M38:N39"/>
    <mergeCell ref="M41:N42"/>
    <mergeCell ref="A46:N46"/>
    <mergeCell ref="A51:H51"/>
    <mergeCell ref="M34:N35"/>
    <mergeCell ref="N27:N29"/>
    <mergeCell ref="N11:N13"/>
    <mergeCell ref="N15:N17"/>
    <mergeCell ref="F2:K2"/>
    <mergeCell ref="N19:N21"/>
    <mergeCell ref="D5:G5"/>
    <mergeCell ref="I5:L5"/>
    <mergeCell ref="D6:G6"/>
    <mergeCell ref="I6:L6"/>
    <mergeCell ref="A9:K9"/>
    <mergeCell ref="F11:I11"/>
  </mergeCells>
  <conditionalFormatting sqref="K13:K43">
    <cfRule type="cellIs" dxfId="33" priority="1" stopIfTrue="1" operator="greaterThan">
      <formula>24</formula>
    </cfRule>
  </conditionalFormatting>
  <dataValidations count="5">
    <dataValidation type="decimal" allowBlank="1" showInputMessage="1" showErrorMessage="1" error="You must enter less than 24 hours." sqref="E13:J43 C13:C43">
      <formula1>0</formula1>
      <formula2>24</formula2>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I5">
      <formula1>9</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30">
      <formula1>$A$88:$A$185</formula1>
    </dataValidation>
    <dataValidation type="list" showInputMessage="1" showErrorMessage="1" error="You must enter a valid account code.  Please see the payroll account codes worksheet or contact the Budget unit." prompt="You may select a valid account code from the drop down list or type your account code._x000a__x000a_To access the drop down list, left click on the cell, then left click on the small triangle that appears to the right of the cell._x000a_" sqref="M12 M16 M20 M24 M28">
      <formula1>cert</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22 M26">
      <formula1>$A$95:$A$192</formula1>
    </dataValidation>
  </dataValidations>
  <printOptions horizontalCentered="1" verticalCentered="1"/>
  <pageMargins left="0.25" right="0.25" top="0.3" bottom="0.3" header="0" footer="0"/>
  <pageSetup scale="61"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3"/>
  <sheetViews>
    <sheetView showGridLines="0" zoomScale="85" zoomScaleNormal="85" workbookViewId="0">
      <selection activeCell="F2" sqref="F2:J2"/>
    </sheetView>
  </sheetViews>
  <sheetFormatPr defaultColWidth="9.140625" defaultRowHeight="15.75" x14ac:dyDescent="0.25"/>
  <cols>
    <col min="1" max="1" width="5.7109375" style="73" bestFit="1" customWidth="1"/>
    <col min="2" max="2" width="5.7109375" style="73" customWidth="1"/>
    <col min="3" max="7" width="15" style="73" customWidth="1"/>
    <col min="8" max="9" width="15" style="12" customWidth="1"/>
    <col min="10" max="10" width="11.140625" style="74" customWidth="1"/>
    <col min="11" max="11" width="5.140625" style="12" customWidth="1"/>
    <col min="12" max="12" width="6.42578125" style="12" customWidth="1"/>
    <col min="13" max="13" width="3.7109375" style="2" customWidth="1"/>
    <col min="14" max="16384" width="9.140625" style="12"/>
  </cols>
  <sheetData>
    <row r="1" spans="1:15" s="20" customFormat="1" ht="24" thickBot="1" x14ac:dyDescent="0.4">
      <c r="A1" s="204" t="s">
        <v>112</v>
      </c>
      <c r="B1" s="205"/>
      <c r="C1" s="205"/>
      <c r="D1" s="205"/>
      <c r="E1" s="205"/>
      <c r="F1" s="205"/>
      <c r="G1" s="205"/>
      <c r="H1" s="205"/>
      <c r="I1" s="205"/>
      <c r="J1" s="206"/>
    </row>
    <row r="2" spans="1:15" s="20" customFormat="1" ht="19.5" thickBot="1" x14ac:dyDescent="0.35">
      <c r="A2" s="207"/>
      <c r="B2" s="207"/>
      <c r="C2" s="207"/>
      <c r="D2" s="207"/>
      <c r="E2" s="75"/>
      <c r="F2" s="208"/>
      <c r="G2" s="208"/>
      <c r="H2" s="208"/>
      <c r="I2" s="208"/>
      <c r="J2" s="208"/>
    </row>
    <row r="3" spans="1:15" s="20" customFormat="1" ht="32.25" customHeight="1" thickBot="1" x14ac:dyDescent="0.3">
      <c r="A3" s="209" t="s">
        <v>0</v>
      </c>
      <c r="B3" s="210"/>
      <c r="C3" s="210"/>
      <c r="D3" s="210"/>
      <c r="E3" s="124"/>
      <c r="F3" s="211" t="s">
        <v>1</v>
      </c>
      <c r="G3" s="211"/>
      <c r="H3" s="212"/>
      <c r="I3" s="212"/>
      <c r="J3" s="212"/>
    </row>
    <row r="4" spans="1:15" s="20" customFormat="1" ht="19.5" thickBot="1" x14ac:dyDescent="0.35">
      <c r="A4" s="213"/>
      <c r="B4" s="214"/>
      <c r="C4" s="215" t="s">
        <v>97</v>
      </c>
      <c r="D4" s="216"/>
      <c r="E4" s="216"/>
      <c r="F4" s="216"/>
      <c r="G4" s="216"/>
      <c r="H4" s="216"/>
      <c r="I4" s="217"/>
      <c r="J4" s="123"/>
      <c r="N4"/>
    </row>
    <row r="5" spans="1:15" s="20" customFormat="1" ht="32.25" thickBot="1" x14ac:dyDescent="0.3">
      <c r="A5" s="58" t="s">
        <v>14</v>
      </c>
      <c r="B5" s="58" t="s">
        <v>15</v>
      </c>
      <c r="C5" s="122" t="s">
        <v>96</v>
      </c>
      <c r="D5" s="122" t="s">
        <v>95</v>
      </c>
      <c r="E5" s="122" t="s">
        <v>94</v>
      </c>
      <c r="F5" s="130" t="s">
        <v>93</v>
      </c>
      <c r="G5" s="130" t="s">
        <v>92</v>
      </c>
      <c r="H5" s="122" t="s">
        <v>91</v>
      </c>
      <c r="I5" s="122" t="s">
        <v>90</v>
      </c>
      <c r="J5" s="121" t="s">
        <v>18</v>
      </c>
    </row>
    <row r="6" spans="1:15" s="20" customFormat="1" ht="20.100000000000001" customHeight="1" x14ac:dyDescent="0.25">
      <c r="A6" s="56" t="s">
        <v>3</v>
      </c>
      <c r="B6" s="98">
        <v>1</v>
      </c>
      <c r="C6" s="155"/>
      <c r="D6" s="155"/>
      <c r="E6" s="155"/>
      <c r="F6" s="119"/>
      <c r="G6" s="119"/>
      <c r="H6" s="155"/>
      <c r="I6" s="154"/>
      <c r="J6" s="164">
        <f>SUM(C6:I6)</f>
        <v>0</v>
      </c>
    </row>
    <row r="7" spans="1:15" s="20" customFormat="1" ht="20.100000000000001" customHeight="1" x14ac:dyDescent="0.25">
      <c r="A7" s="56" t="s">
        <v>4</v>
      </c>
      <c r="B7" s="7">
        <v>2</v>
      </c>
      <c r="C7" s="155"/>
      <c r="D7" s="155"/>
      <c r="E7" s="155"/>
      <c r="F7" s="119"/>
      <c r="G7" s="119"/>
      <c r="H7" s="155"/>
      <c r="I7" s="154"/>
      <c r="J7" s="164">
        <f t="shared" ref="J7:J34" si="0">SUM(C7:I7)</f>
        <v>0</v>
      </c>
    </row>
    <row r="8" spans="1:15" s="20" customFormat="1" ht="20.100000000000001" customHeight="1" x14ac:dyDescent="0.25">
      <c r="A8" s="7" t="s">
        <v>5</v>
      </c>
      <c r="B8" s="81">
        <v>3</v>
      </c>
      <c r="C8" s="155"/>
      <c r="D8" s="155"/>
      <c r="E8" s="155"/>
      <c r="F8" s="119"/>
      <c r="G8" s="119"/>
      <c r="H8" s="155"/>
      <c r="I8" s="154"/>
      <c r="J8" s="164">
        <f t="shared" si="0"/>
        <v>0</v>
      </c>
    </row>
    <row r="9" spans="1:15" s="20" customFormat="1" ht="20.100000000000001" customHeight="1" x14ac:dyDescent="0.25">
      <c r="A9" s="7" t="s">
        <v>16</v>
      </c>
      <c r="B9" s="81">
        <v>4</v>
      </c>
      <c r="C9" s="155"/>
      <c r="D9" s="155"/>
      <c r="E9" s="155"/>
      <c r="F9" s="119"/>
      <c r="G9" s="119"/>
      <c r="H9" s="155"/>
      <c r="I9" s="154"/>
      <c r="J9" s="164">
        <f t="shared" si="0"/>
        <v>0</v>
      </c>
      <c r="M9"/>
      <c r="O9"/>
    </row>
    <row r="10" spans="1:15" s="20" customFormat="1" ht="20.100000000000001" customHeight="1" x14ac:dyDescent="0.25">
      <c r="A10" s="7" t="s">
        <v>6</v>
      </c>
      <c r="B10" s="81">
        <v>5</v>
      </c>
      <c r="C10" s="155"/>
      <c r="D10" s="155"/>
      <c r="E10" s="155"/>
      <c r="F10" s="119"/>
      <c r="G10" s="119"/>
      <c r="H10" s="155"/>
      <c r="I10" s="154"/>
      <c r="J10" s="164">
        <f t="shared" si="0"/>
        <v>0</v>
      </c>
    </row>
    <row r="11" spans="1:15" s="20" customFormat="1" ht="20.100000000000001" customHeight="1" x14ac:dyDescent="0.25">
      <c r="A11" s="131" t="s">
        <v>2</v>
      </c>
      <c r="B11" s="158">
        <v>6</v>
      </c>
      <c r="C11" s="135"/>
      <c r="D11" s="135"/>
      <c r="E11" s="135"/>
      <c r="F11" s="119"/>
      <c r="G11" s="119"/>
      <c r="H11" s="135"/>
      <c r="I11" s="136"/>
      <c r="J11" s="140">
        <f t="shared" si="0"/>
        <v>0</v>
      </c>
    </row>
    <row r="12" spans="1:15" s="20" customFormat="1" ht="20.100000000000001" customHeight="1" x14ac:dyDescent="0.25">
      <c r="A12" s="131" t="s">
        <v>2</v>
      </c>
      <c r="B12" s="158">
        <v>7</v>
      </c>
      <c r="C12" s="135"/>
      <c r="D12" s="135"/>
      <c r="E12" s="135"/>
      <c r="F12" s="119"/>
      <c r="G12" s="119"/>
      <c r="H12" s="135"/>
      <c r="I12" s="136"/>
      <c r="J12" s="140">
        <f t="shared" si="0"/>
        <v>0</v>
      </c>
    </row>
    <row r="13" spans="1:15" s="20" customFormat="1" ht="20.100000000000001" customHeight="1" x14ac:dyDescent="0.25">
      <c r="A13" s="7" t="s">
        <v>3</v>
      </c>
      <c r="B13" s="81">
        <v>8</v>
      </c>
      <c r="C13" s="155"/>
      <c r="D13" s="155"/>
      <c r="E13" s="155"/>
      <c r="F13" s="119"/>
      <c r="G13" s="119"/>
      <c r="H13" s="155"/>
      <c r="I13" s="154"/>
      <c r="J13" s="164">
        <f t="shared" si="0"/>
        <v>0</v>
      </c>
    </row>
    <row r="14" spans="1:15" s="20" customFormat="1" ht="20.100000000000001" customHeight="1" x14ac:dyDescent="0.25">
      <c r="A14" s="7" t="s">
        <v>4</v>
      </c>
      <c r="B14" s="81">
        <v>9</v>
      </c>
      <c r="C14" s="155"/>
      <c r="D14" s="155"/>
      <c r="E14" s="155"/>
      <c r="F14" s="119"/>
      <c r="G14" s="119"/>
      <c r="H14" s="155"/>
      <c r="I14" s="154"/>
      <c r="J14" s="164">
        <f t="shared" si="0"/>
        <v>0</v>
      </c>
    </row>
    <row r="15" spans="1:15" s="20" customFormat="1" ht="20.100000000000001" customHeight="1" x14ac:dyDescent="0.25">
      <c r="A15" s="7" t="s">
        <v>5</v>
      </c>
      <c r="B15" s="81">
        <v>10</v>
      </c>
      <c r="C15" s="155"/>
      <c r="D15" s="155"/>
      <c r="E15" s="155"/>
      <c r="F15" s="119"/>
      <c r="G15" s="119"/>
      <c r="H15" s="155"/>
      <c r="I15" s="154"/>
      <c r="J15" s="164">
        <f t="shared" si="0"/>
        <v>0</v>
      </c>
    </row>
    <row r="16" spans="1:15" s="20" customFormat="1" ht="20.100000000000001" customHeight="1" x14ac:dyDescent="0.25">
      <c r="A16" s="7" t="s">
        <v>16</v>
      </c>
      <c r="B16" s="81">
        <v>11</v>
      </c>
      <c r="C16" s="155"/>
      <c r="D16" s="155"/>
      <c r="E16" s="155"/>
      <c r="F16" s="119"/>
      <c r="G16" s="119"/>
      <c r="H16" s="155"/>
      <c r="I16" s="154"/>
      <c r="J16" s="164">
        <f t="shared" si="0"/>
        <v>0</v>
      </c>
    </row>
    <row r="17" spans="1:10" s="20" customFormat="1" ht="20.100000000000001" customHeight="1" x14ac:dyDescent="0.25">
      <c r="A17" s="8" t="s">
        <v>6</v>
      </c>
      <c r="B17" s="81">
        <v>12</v>
      </c>
      <c r="C17" s="155"/>
      <c r="D17" s="155"/>
      <c r="E17" s="155"/>
      <c r="F17" s="119"/>
      <c r="G17" s="119"/>
      <c r="H17" s="155"/>
      <c r="I17" s="154"/>
      <c r="J17" s="164">
        <f t="shared" si="0"/>
        <v>0</v>
      </c>
    </row>
    <row r="18" spans="1:10" s="20" customFormat="1" ht="20.100000000000001" customHeight="1" x14ac:dyDescent="0.25">
      <c r="A18" s="131" t="s">
        <v>2</v>
      </c>
      <c r="B18" s="158">
        <v>13</v>
      </c>
      <c r="C18" s="135"/>
      <c r="D18" s="135"/>
      <c r="E18" s="135"/>
      <c r="F18" s="119"/>
      <c r="G18" s="119"/>
      <c r="H18" s="135"/>
      <c r="I18" s="136"/>
      <c r="J18" s="140">
        <f t="shared" si="0"/>
        <v>0</v>
      </c>
    </row>
    <row r="19" spans="1:10" s="20" customFormat="1" ht="20.100000000000001" customHeight="1" x14ac:dyDescent="0.25">
      <c r="A19" s="131" t="s">
        <v>2</v>
      </c>
      <c r="B19" s="158">
        <v>14</v>
      </c>
      <c r="C19" s="135"/>
      <c r="D19" s="135"/>
      <c r="E19" s="135"/>
      <c r="F19" s="119"/>
      <c r="G19" s="119"/>
      <c r="H19" s="135"/>
      <c r="I19" s="136"/>
      <c r="J19" s="140">
        <f t="shared" si="0"/>
        <v>0</v>
      </c>
    </row>
    <row r="20" spans="1:10" s="20" customFormat="1" ht="20.100000000000001" customHeight="1" x14ac:dyDescent="0.25">
      <c r="A20" s="7" t="s">
        <v>3</v>
      </c>
      <c r="B20" s="81">
        <v>15</v>
      </c>
      <c r="C20" s="155"/>
      <c r="D20" s="155"/>
      <c r="E20" s="155"/>
      <c r="F20" s="119"/>
      <c r="G20" s="119"/>
      <c r="H20" s="155"/>
      <c r="I20" s="154"/>
      <c r="J20" s="164">
        <f t="shared" si="0"/>
        <v>0</v>
      </c>
    </row>
    <row r="21" spans="1:10" s="20" customFormat="1" ht="20.100000000000001" customHeight="1" x14ac:dyDescent="0.25">
      <c r="A21" s="7" t="s">
        <v>4</v>
      </c>
      <c r="B21" s="81">
        <v>16</v>
      </c>
      <c r="C21" s="155"/>
      <c r="D21" s="155"/>
      <c r="E21" s="155"/>
      <c r="F21" s="119"/>
      <c r="G21" s="119"/>
      <c r="H21" s="155"/>
      <c r="I21" s="154"/>
      <c r="J21" s="164">
        <f t="shared" si="0"/>
        <v>0</v>
      </c>
    </row>
    <row r="22" spans="1:10" s="20" customFormat="1" ht="20.100000000000001" customHeight="1" x14ac:dyDescent="0.25">
      <c r="A22" s="7" t="s">
        <v>5</v>
      </c>
      <c r="B22" s="81">
        <v>17</v>
      </c>
      <c r="C22" s="155"/>
      <c r="D22" s="155"/>
      <c r="E22" s="155"/>
      <c r="F22" s="119"/>
      <c r="G22" s="119"/>
      <c r="H22" s="155"/>
      <c r="I22" s="154"/>
      <c r="J22" s="164">
        <f t="shared" si="0"/>
        <v>0</v>
      </c>
    </row>
    <row r="23" spans="1:10" s="20" customFormat="1" ht="20.100000000000001" customHeight="1" x14ac:dyDescent="0.25">
      <c r="A23" s="7" t="s">
        <v>16</v>
      </c>
      <c r="B23" s="81">
        <v>18</v>
      </c>
      <c r="C23" s="155"/>
      <c r="D23" s="155"/>
      <c r="E23" s="155"/>
      <c r="F23" s="119"/>
      <c r="G23" s="119"/>
      <c r="H23" s="155"/>
      <c r="I23" s="154"/>
      <c r="J23" s="164">
        <f t="shared" si="0"/>
        <v>0</v>
      </c>
    </row>
    <row r="24" spans="1:10" s="20" customFormat="1" ht="20.100000000000001" customHeight="1" x14ac:dyDescent="0.25">
      <c r="A24" s="7" t="s">
        <v>6</v>
      </c>
      <c r="B24" s="81">
        <v>19</v>
      </c>
      <c r="C24" s="155"/>
      <c r="D24" s="155"/>
      <c r="E24" s="155"/>
      <c r="F24" s="119"/>
      <c r="G24" s="119"/>
      <c r="H24" s="155"/>
      <c r="I24" s="154"/>
      <c r="J24" s="164">
        <f t="shared" si="0"/>
        <v>0</v>
      </c>
    </row>
    <row r="25" spans="1:10" s="20" customFormat="1" ht="20.100000000000001" customHeight="1" x14ac:dyDescent="0.25">
      <c r="A25" s="131" t="s">
        <v>2</v>
      </c>
      <c r="B25" s="158">
        <v>20</v>
      </c>
      <c r="C25" s="135"/>
      <c r="D25" s="135"/>
      <c r="E25" s="135"/>
      <c r="F25" s="119"/>
      <c r="G25" s="119"/>
      <c r="H25" s="135"/>
      <c r="I25" s="136"/>
      <c r="J25" s="140">
        <f t="shared" si="0"/>
        <v>0</v>
      </c>
    </row>
    <row r="26" spans="1:10" s="20" customFormat="1" ht="20.100000000000001" customHeight="1" x14ac:dyDescent="0.25">
      <c r="A26" s="131" t="s">
        <v>2</v>
      </c>
      <c r="B26" s="158">
        <v>21</v>
      </c>
      <c r="C26" s="135"/>
      <c r="D26" s="135"/>
      <c r="E26" s="135"/>
      <c r="F26" s="119"/>
      <c r="G26" s="119"/>
      <c r="H26" s="135"/>
      <c r="I26" s="136"/>
      <c r="J26" s="140">
        <f t="shared" si="0"/>
        <v>0</v>
      </c>
    </row>
    <row r="27" spans="1:10" s="20" customFormat="1" ht="20.100000000000001" customHeight="1" x14ac:dyDescent="0.25">
      <c r="A27" s="7" t="s">
        <v>3</v>
      </c>
      <c r="B27" s="81">
        <v>22</v>
      </c>
      <c r="C27" s="155"/>
      <c r="D27" s="155"/>
      <c r="E27" s="155"/>
      <c r="F27" s="119"/>
      <c r="G27" s="119"/>
      <c r="H27" s="155"/>
      <c r="I27" s="154"/>
      <c r="J27" s="164">
        <f t="shared" si="0"/>
        <v>0</v>
      </c>
    </row>
    <row r="28" spans="1:10" s="20" customFormat="1" ht="20.100000000000001" customHeight="1" x14ac:dyDescent="0.25">
      <c r="A28" s="7" t="s">
        <v>4</v>
      </c>
      <c r="B28" s="81">
        <v>23</v>
      </c>
      <c r="C28" s="155"/>
      <c r="D28" s="155"/>
      <c r="E28" s="155"/>
      <c r="F28" s="119"/>
      <c r="G28" s="119"/>
      <c r="H28" s="155"/>
      <c r="I28" s="154"/>
      <c r="J28" s="164">
        <f t="shared" si="0"/>
        <v>0</v>
      </c>
    </row>
    <row r="29" spans="1:10" s="20" customFormat="1" ht="20.100000000000001" customHeight="1" x14ac:dyDescent="0.25">
      <c r="A29" s="7" t="s">
        <v>5</v>
      </c>
      <c r="B29" s="81">
        <v>24</v>
      </c>
      <c r="C29" s="155"/>
      <c r="D29" s="155"/>
      <c r="E29" s="155"/>
      <c r="F29" s="119"/>
      <c r="G29" s="119"/>
      <c r="H29" s="155"/>
      <c r="I29" s="154"/>
      <c r="J29" s="164">
        <f t="shared" si="0"/>
        <v>0</v>
      </c>
    </row>
    <row r="30" spans="1:10" s="20" customFormat="1" ht="20.100000000000001" customHeight="1" x14ac:dyDescent="0.25">
      <c r="A30" s="7" t="s">
        <v>16</v>
      </c>
      <c r="B30" s="81">
        <v>25</v>
      </c>
      <c r="C30" s="155"/>
      <c r="D30" s="155"/>
      <c r="E30" s="155"/>
      <c r="F30" s="119"/>
      <c r="G30" s="119"/>
      <c r="H30" s="155"/>
      <c r="I30" s="154"/>
      <c r="J30" s="164">
        <f t="shared" si="0"/>
        <v>0</v>
      </c>
    </row>
    <row r="31" spans="1:10" s="20" customFormat="1" ht="20.100000000000001" customHeight="1" x14ac:dyDescent="0.25">
      <c r="A31" s="7" t="s">
        <v>6</v>
      </c>
      <c r="B31" s="81">
        <v>26</v>
      </c>
      <c r="C31" s="155"/>
      <c r="D31" s="155"/>
      <c r="E31" s="155"/>
      <c r="F31" s="119"/>
      <c r="G31" s="119"/>
      <c r="H31" s="155"/>
      <c r="I31" s="154"/>
      <c r="J31" s="164">
        <f t="shared" si="0"/>
        <v>0</v>
      </c>
    </row>
    <row r="32" spans="1:10" s="20" customFormat="1" ht="20.100000000000001" customHeight="1" x14ac:dyDescent="0.25">
      <c r="A32" s="131" t="s">
        <v>2</v>
      </c>
      <c r="B32" s="158">
        <v>27</v>
      </c>
      <c r="C32" s="135"/>
      <c r="D32" s="135"/>
      <c r="E32" s="135"/>
      <c r="F32" s="119"/>
      <c r="G32" s="119"/>
      <c r="H32" s="135"/>
      <c r="I32" s="136"/>
      <c r="J32" s="140">
        <f t="shared" si="0"/>
        <v>0</v>
      </c>
    </row>
    <row r="33" spans="1:15" s="20" customFormat="1" ht="20.100000000000001" customHeight="1" x14ac:dyDescent="0.25">
      <c r="A33" s="131" t="s">
        <v>2</v>
      </c>
      <c r="B33" s="158">
        <v>28</v>
      </c>
      <c r="C33" s="135"/>
      <c r="D33" s="135"/>
      <c r="E33" s="135"/>
      <c r="F33" s="119"/>
      <c r="G33" s="119"/>
      <c r="H33" s="135"/>
      <c r="I33" s="136"/>
      <c r="J33" s="140">
        <f t="shared" si="0"/>
        <v>0</v>
      </c>
    </row>
    <row r="34" spans="1:15" s="20" customFormat="1" ht="20.100000000000001" customHeight="1" x14ac:dyDescent="0.25">
      <c r="A34" s="7" t="s">
        <v>3</v>
      </c>
      <c r="B34" s="81">
        <v>29</v>
      </c>
      <c r="C34" s="155"/>
      <c r="D34" s="155"/>
      <c r="E34" s="155"/>
      <c r="F34" s="119"/>
      <c r="G34" s="119"/>
      <c r="H34" s="155"/>
      <c r="I34" s="154"/>
      <c r="J34" s="164">
        <f t="shared" si="0"/>
        <v>0</v>
      </c>
    </row>
    <row r="35" spans="1:15" s="20" customFormat="1" ht="20.100000000000001" customHeight="1" thickBot="1" x14ac:dyDescent="0.3">
      <c r="A35" s="7" t="s">
        <v>4</v>
      </c>
      <c r="B35" s="81">
        <v>30</v>
      </c>
      <c r="C35" s="155"/>
      <c r="D35" s="155"/>
      <c r="E35" s="155"/>
      <c r="F35" s="119"/>
      <c r="G35" s="119"/>
      <c r="H35" s="155"/>
      <c r="I35" s="154"/>
      <c r="J35" s="164">
        <f>SUM(C35:I35)</f>
        <v>0</v>
      </c>
    </row>
    <row r="36" spans="1:15" ht="16.5" thickBot="1" x14ac:dyDescent="0.3">
      <c r="A36" s="202" t="s">
        <v>101</v>
      </c>
      <c r="B36" s="203"/>
      <c r="C36" s="153">
        <f>SUM(C6:C35)</f>
        <v>0</v>
      </c>
      <c r="D36" s="153">
        <f>SUM(D6:D35)</f>
        <v>0</v>
      </c>
      <c r="E36" s="153">
        <f>SUM(E6:E35)</f>
        <v>0</v>
      </c>
      <c r="F36" s="125"/>
      <c r="G36" s="125"/>
      <c r="H36" s="153">
        <f>SUM(H6:H35)</f>
        <v>0</v>
      </c>
      <c r="I36" s="153">
        <f>SUM(I6:I35)</f>
        <v>0</v>
      </c>
      <c r="J36" s="144">
        <f>SUM(J6:J35)</f>
        <v>0</v>
      </c>
    </row>
    <row r="37" spans="1:15" x14ac:dyDescent="0.25">
      <c r="A37" s="2"/>
    </row>
    <row r="38" spans="1:15" x14ac:dyDescent="0.25">
      <c r="A38" s="2"/>
    </row>
    <row r="39" spans="1:15" x14ac:dyDescent="0.25">
      <c r="A39" s="2"/>
    </row>
    <row r="40" spans="1:15" x14ac:dyDescent="0.25">
      <c r="A40" s="2"/>
    </row>
    <row r="41" spans="1:15" x14ac:dyDescent="0.25">
      <c r="A41" s="2"/>
    </row>
    <row r="42" spans="1:15" x14ac:dyDescent="0.25">
      <c r="A42" s="2"/>
    </row>
    <row r="43" spans="1:15" x14ac:dyDescent="0.25">
      <c r="A43" s="2"/>
    </row>
    <row r="44" spans="1:15" x14ac:dyDescent="0.25">
      <c r="A44" s="2"/>
    </row>
    <row r="45" spans="1:15" x14ac:dyDescent="0.25">
      <c r="A45" s="2"/>
    </row>
    <row r="46" spans="1:15" s="73" customFormat="1" x14ac:dyDescent="0.25">
      <c r="A46" s="2"/>
      <c r="H46" s="12"/>
      <c r="I46" s="12"/>
      <c r="J46" s="74"/>
      <c r="K46" s="12"/>
      <c r="L46" s="12"/>
      <c r="M46" s="2"/>
      <c r="N46" s="12"/>
      <c r="O46" s="12"/>
    </row>
    <row r="47" spans="1:15" s="73" customFormat="1" x14ac:dyDescent="0.25">
      <c r="A47" s="2"/>
      <c r="H47" s="12"/>
      <c r="I47" s="12"/>
      <c r="J47" s="74"/>
      <c r="K47" s="12"/>
      <c r="L47" s="12"/>
      <c r="M47" s="2"/>
      <c r="N47" s="12"/>
      <c r="O47" s="12"/>
    </row>
    <row r="48" spans="1:15" s="73" customFormat="1" x14ac:dyDescent="0.25">
      <c r="A48" s="2"/>
      <c r="H48" s="12"/>
      <c r="I48" s="12"/>
      <c r="J48" s="74"/>
      <c r="K48" s="12"/>
      <c r="L48" s="12"/>
      <c r="M48" s="2"/>
      <c r="N48" s="12"/>
      <c r="O48" s="12"/>
    </row>
    <row r="49" spans="1:15" s="73" customFormat="1" x14ac:dyDescent="0.25">
      <c r="A49" s="2"/>
      <c r="H49" s="12"/>
      <c r="I49" s="12"/>
      <c r="J49" s="74"/>
      <c r="K49" s="12"/>
      <c r="L49" s="12"/>
      <c r="M49" s="2"/>
      <c r="N49" s="12"/>
      <c r="O49" s="12"/>
    </row>
    <row r="63" spans="1:15" x14ac:dyDescent="0.25">
      <c r="C63" s="9">
        <v>24</v>
      </c>
      <c r="D63" s="9"/>
      <c r="E63" s="9"/>
      <c r="F63" s="9"/>
      <c r="G63" s="9"/>
    </row>
    <row r="65" spans="1:15" x14ac:dyDescent="0.25">
      <c r="A65" s="42"/>
    </row>
    <row r="66" spans="1:15" s="73" customFormat="1" x14ac:dyDescent="0.25">
      <c r="A66" s="43">
        <v>0</v>
      </c>
      <c r="C66" s="73">
        <v>0.01</v>
      </c>
      <c r="H66" s="12"/>
      <c r="I66" s="12"/>
      <c r="J66" s="74"/>
      <c r="K66" s="12"/>
      <c r="L66" s="12"/>
      <c r="M66" s="2"/>
      <c r="N66" s="12"/>
      <c r="O66" s="12"/>
    </row>
    <row r="67" spans="1:15" s="73" customFormat="1" x14ac:dyDescent="0.25">
      <c r="A67" s="43">
        <v>0.25</v>
      </c>
      <c r="C67" s="73">
        <v>0.02</v>
      </c>
      <c r="H67" s="12"/>
      <c r="I67" s="12"/>
      <c r="J67" s="74"/>
      <c r="K67" s="12"/>
      <c r="L67" s="12"/>
      <c r="M67" s="2"/>
      <c r="N67" s="12"/>
      <c r="O67" s="12"/>
    </row>
    <row r="68" spans="1:15" s="73" customFormat="1" x14ac:dyDescent="0.25">
      <c r="A68" s="43">
        <v>0.5</v>
      </c>
      <c r="C68" s="73">
        <v>0.03</v>
      </c>
      <c r="H68" s="12"/>
      <c r="I68" s="12"/>
      <c r="J68" s="74"/>
      <c r="K68" s="12"/>
      <c r="L68" s="12"/>
      <c r="M68" s="2"/>
      <c r="N68" s="12"/>
      <c r="O68" s="12"/>
    </row>
    <row r="69" spans="1:15" s="73" customFormat="1" x14ac:dyDescent="0.25">
      <c r="A69" s="43">
        <v>0.75</v>
      </c>
      <c r="C69" s="73">
        <v>0.04</v>
      </c>
      <c r="H69" s="12"/>
      <c r="I69" s="12"/>
      <c r="J69" s="74"/>
      <c r="K69" s="12"/>
      <c r="L69" s="12"/>
      <c r="M69" s="2"/>
      <c r="N69" s="12"/>
      <c r="O69" s="12"/>
    </row>
    <row r="70" spans="1:15" s="73" customFormat="1" x14ac:dyDescent="0.25">
      <c r="A70" s="43">
        <v>1</v>
      </c>
      <c r="C70" s="73">
        <v>0.05</v>
      </c>
      <c r="H70" s="12"/>
      <c r="I70" s="12"/>
      <c r="J70" s="74"/>
      <c r="K70" s="12"/>
      <c r="L70" s="12"/>
      <c r="M70" s="2"/>
      <c r="N70" s="12"/>
      <c r="O70" s="12"/>
    </row>
    <row r="71" spans="1:15" s="73" customFormat="1" x14ac:dyDescent="0.25">
      <c r="A71" s="43">
        <v>1.25</v>
      </c>
      <c r="C71" s="73">
        <v>0.06</v>
      </c>
      <c r="H71" s="12"/>
      <c r="I71" s="12"/>
      <c r="J71" s="74"/>
      <c r="K71" s="12"/>
      <c r="L71" s="12"/>
      <c r="M71" s="2"/>
      <c r="N71" s="12"/>
      <c r="O71" s="12"/>
    </row>
    <row r="72" spans="1:15" s="73" customFormat="1" x14ac:dyDescent="0.25">
      <c r="A72" s="43">
        <v>1.5</v>
      </c>
      <c r="C72" s="73">
        <v>7.0000000000000007E-2</v>
      </c>
      <c r="H72" s="12"/>
      <c r="I72" s="12"/>
      <c r="J72" s="74"/>
      <c r="K72" s="12"/>
      <c r="L72" s="12"/>
      <c r="M72" s="2"/>
      <c r="N72" s="12"/>
      <c r="O72" s="12"/>
    </row>
    <row r="73" spans="1:15" s="73" customFormat="1" x14ac:dyDescent="0.25">
      <c r="A73" s="43">
        <v>1.75</v>
      </c>
      <c r="C73" s="73">
        <v>0.08</v>
      </c>
      <c r="H73" s="12"/>
      <c r="I73" s="12"/>
      <c r="J73" s="74"/>
      <c r="K73" s="12"/>
      <c r="L73" s="12"/>
      <c r="M73" s="2"/>
      <c r="N73" s="12"/>
      <c r="O73" s="12"/>
    </row>
    <row r="74" spans="1:15" s="73" customFormat="1" x14ac:dyDescent="0.25">
      <c r="A74" s="43">
        <v>2</v>
      </c>
      <c r="C74" s="73">
        <v>0.09</v>
      </c>
      <c r="H74" s="12"/>
      <c r="I74" s="12"/>
      <c r="J74" s="74"/>
      <c r="K74" s="12"/>
      <c r="L74" s="12"/>
      <c r="M74" s="2"/>
      <c r="N74" s="12"/>
      <c r="O74" s="12"/>
    </row>
    <row r="75" spans="1:15" s="73" customFormat="1" x14ac:dyDescent="0.25">
      <c r="A75" s="43">
        <v>2.25</v>
      </c>
      <c r="C75" s="73">
        <v>0.1</v>
      </c>
      <c r="H75" s="12"/>
      <c r="I75" s="12"/>
      <c r="J75" s="74"/>
      <c r="K75" s="12"/>
      <c r="L75" s="12"/>
      <c r="M75" s="2"/>
      <c r="N75" s="12"/>
      <c r="O75" s="12"/>
    </row>
    <row r="76" spans="1:15" s="73" customFormat="1" x14ac:dyDescent="0.25">
      <c r="A76" s="43">
        <v>2.5</v>
      </c>
      <c r="C76" s="73">
        <v>0.11</v>
      </c>
      <c r="H76" s="12"/>
      <c r="I76" s="12"/>
      <c r="J76" s="74"/>
      <c r="K76" s="12"/>
      <c r="L76" s="12"/>
      <c r="M76" s="2"/>
      <c r="N76" s="12"/>
      <c r="O76" s="12"/>
    </row>
    <row r="77" spans="1:15" s="73" customFormat="1" x14ac:dyDescent="0.25">
      <c r="A77" s="43">
        <v>2.75</v>
      </c>
      <c r="C77" s="73">
        <v>0.12</v>
      </c>
      <c r="H77" s="12"/>
      <c r="I77" s="12"/>
      <c r="J77" s="74"/>
      <c r="K77" s="12"/>
      <c r="L77" s="12"/>
      <c r="M77" s="2"/>
      <c r="N77" s="12"/>
      <c r="O77" s="12"/>
    </row>
    <row r="78" spans="1:15" s="73" customFormat="1" x14ac:dyDescent="0.25">
      <c r="A78" s="43">
        <v>3</v>
      </c>
      <c r="C78" s="73">
        <v>0.13</v>
      </c>
      <c r="H78" s="12"/>
      <c r="I78" s="12"/>
      <c r="J78" s="74"/>
      <c r="K78" s="12"/>
      <c r="L78" s="12"/>
      <c r="M78" s="2"/>
      <c r="N78" s="12"/>
      <c r="O78" s="12"/>
    </row>
    <row r="79" spans="1:15" s="73" customFormat="1" x14ac:dyDescent="0.25">
      <c r="A79" s="43">
        <v>3.25</v>
      </c>
      <c r="C79" s="73">
        <v>0.14000000000000001</v>
      </c>
      <c r="H79" s="12"/>
      <c r="I79" s="12"/>
      <c r="J79" s="74"/>
      <c r="K79" s="12"/>
      <c r="L79" s="12"/>
      <c r="M79" s="2"/>
      <c r="N79" s="12"/>
      <c r="O79" s="12"/>
    </row>
    <row r="80" spans="1:15" s="73" customFormat="1" x14ac:dyDescent="0.25">
      <c r="A80" s="43">
        <v>3.5</v>
      </c>
      <c r="C80" s="73">
        <v>0.15</v>
      </c>
      <c r="H80" s="12"/>
      <c r="I80" s="12"/>
      <c r="J80" s="74"/>
      <c r="K80" s="12"/>
      <c r="L80" s="12"/>
      <c r="M80" s="2"/>
      <c r="N80" s="12"/>
      <c r="O80" s="12"/>
    </row>
    <row r="81" spans="1:15" s="73" customFormat="1" x14ac:dyDescent="0.25">
      <c r="A81" s="43">
        <v>3.75</v>
      </c>
      <c r="C81" s="73">
        <v>0.16</v>
      </c>
      <c r="H81" s="12"/>
      <c r="I81" s="12"/>
      <c r="J81" s="74"/>
      <c r="K81" s="12"/>
      <c r="L81" s="12"/>
      <c r="M81" s="2"/>
      <c r="N81" s="12"/>
      <c r="O81" s="12"/>
    </row>
    <row r="82" spans="1:15" s="73" customFormat="1" x14ac:dyDescent="0.25">
      <c r="A82" s="43">
        <v>4</v>
      </c>
      <c r="C82" s="73">
        <v>0.17</v>
      </c>
      <c r="H82" s="12"/>
      <c r="I82" s="12"/>
      <c r="J82" s="74"/>
      <c r="K82" s="12"/>
      <c r="L82" s="12"/>
      <c r="M82" s="2"/>
      <c r="N82" s="12"/>
      <c r="O82" s="12"/>
    </row>
    <row r="83" spans="1:15" s="73" customFormat="1" x14ac:dyDescent="0.25">
      <c r="A83" s="43">
        <v>4.25</v>
      </c>
      <c r="C83" s="73">
        <v>0.18</v>
      </c>
      <c r="H83" s="12"/>
      <c r="I83" s="12"/>
      <c r="J83" s="74"/>
      <c r="K83" s="12"/>
      <c r="L83" s="12"/>
      <c r="M83" s="2"/>
      <c r="N83" s="12"/>
      <c r="O83" s="12"/>
    </row>
    <row r="84" spans="1:15" s="73" customFormat="1" x14ac:dyDescent="0.25">
      <c r="A84" s="43">
        <v>4.5</v>
      </c>
      <c r="C84" s="73">
        <v>0.19</v>
      </c>
      <c r="H84" s="12"/>
      <c r="I84" s="12"/>
      <c r="J84" s="74"/>
      <c r="K84" s="12"/>
      <c r="L84" s="12"/>
      <c r="M84" s="2"/>
      <c r="N84" s="12"/>
      <c r="O84" s="12"/>
    </row>
    <row r="85" spans="1:15" s="73" customFormat="1" x14ac:dyDescent="0.25">
      <c r="A85" s="43">
        <v>4.75</v>
      </c>
      <c r="C85" s="73">
        <v>0.2</v>
      </c>
      <c r="H85" s="12"/>
      <c r="I85" s="12"/>
      <c r="J85" s="74"/>
      <c r="K85" s="12"/>
      <c r="L85" s="12"/>
      <c r="M85" s="2"/>
      <c r="N85" s="12"/>
      <c r="O85" s="12"/>
    </row>
    <row r="86" spans="1:15" s="73" customFormat="1" x14ac:dyDescent="0.25">
      <c r="A86" s="43">
        <v>5</v>
      </c>
      <c r="C86" s="73">
        <v>0.21</v>
      </c>
      <c r="H86" s="12"/>
      <c r="I86" s="12"/>
      <c r="J86" s="74"/>
      <c r="K86" s="12"/>
      <c r="L86" s="12"/>
      <c r="M86" s="2"/>
      <c r="N86" s="12"/>
      <c r="O86" s="12"/>
    </row>
    <row r="87" spans="1:15" s="73" customFormat="1" x14ac:dyDescent="0.25">
      <c r="A87" s="43">
        <v>5.25</v>
      </c>
      <c r="C87" s="73">
        <v>0.22</v>
      </c>
      <c r="H87" s="12"/>
      <c r="I87" s="12"/>
      <c r="J87" s="74"/>
      <c r="K87" s="12"/>
      <c r="L87" s="12"/>
      <c r="M87" s="2"/>
      <c r="N87" s="12"/>
      <c r="O87" s="12"/>
    </row>
    <row r="88" spans="1:15" s="73" customFormat="1" x14ac:dyDescent="0.25">
      <c r="A88" s="43">
        <v>5.5</v>
      </c>
      <c r="C88" s="73">
        <v>0.23</v>
      </c>
      <c r="H88" s="12"/>
      <c r="I88" s="12"/>
      <c r="J88" s="74"/>
      <c r="K88" s="12"/>
      <c r="L88" s="12"/>
      <c r="M88" s="2"/>
      <c r="N88" s="12"/>
      <c r="O88" s="12"/>
    </row>
    <row r="89" spans="1:15" s="73" customFormat="1" x14ac:dyDescent="0.25">
      <c r="A89" s="43">
        <v>5.75</v>
      </c>
      <c r="C89" s="73">
        <v>0.24</v>
      </c>
      <c r="H89" s="12"/>
      <c r="I89" s="12"/>
      <c r="J89" s="74"/>
      <c r="K89" s="12"/>
      <c r="L89" s="12"/>
      <c r="M89" s="2"/>
      <c r="N89" s="12"/>
      <c r="O89" s="12"/>
    </row>
    <row r="90" spans="1:15" s="73" customFormat="1" x14ac:dyDescent="0.25">
      <c r="A90" s="43">
        <v>6</v>
      </c>
      <c r="C90" s="73">
        <v>0.25</v>
      </c>
      <c r="H90" s="12"/>
      <c r="I90" s="12"/>
      <c r="J90" s="74"/>
      <c r="K90" s="12"/>
      <c r="L90" s="12"/>
      <c r="M90" s="2"/>
      <c r="N90" s="12"/>
      <c r="O90" s="12"/>
    </row>
    <row r="91" spans="1:15" s="73" customFormat="1" x14ac:dyDescent="0.25">
      <c r="A91" s="43">
        <v>6.25</v>
      </c>
      <c r="C91" s="73">
        <v>0.26</v>
      </c>
      <c r="H91" s="12"/>
      <c r="I91" s="12"/>
      <c r="J91" s="74"/>
      <c r="K91" s="12"/>
      <c r="L91" s="12"/>
      <c r="M91" s="2"/>
      <c r="N91" s="12"/>
      <c r="O91" s="12"/>
    </row>
    <row r="92" spans="1:15" s="73" customFormat="1" x14ac:dyDescent="0.25">
      <c r="A92" s="43">
        <v>6.5</v>
      </c>
      <c r="C92" s="73">
        <v>0.27</v>
      </c>
      <c r="H92" s="12"/>
      <c r="I92" s="12"/>
      <c r="J92" s="74"/>
      <c r="K92" s="12"/>
      <c r="L92" s="12"/>
      <c r="M92" s="2"/>
      <c r="N92" s="12"/>
      <c r="O92" s="12"/>
    </row>
    <row r="93" spans="1:15" s="73" customFormat="1" x14ac:dyDescent="0.25">
      <c r="A93" s="43">
        <v>6.75</v>
      </c>
      <c r="C93" s="73">
        <v>0.28000000000000003</v>
      </c>
      <c r="H93" s="12"/>
      <c r="I93" s="12"/>
      <c r="J93" s="74"/>
      <c r="K93" s="12"/>
      <c r="L93" s="12"/>
      <c r="M93" s="2"/>
      <c r="N93" s="12"/>
      <c r="O93" s="12"/>
    </row>
    <row r="94" spans="1:15" s="73" customFormat="1" x14ac:dyDescent="0.25">
      <c r="A94" s="43">
        <v>7</v>
      </c>
      <c r="C94" s="73">
        <v>0.28999999999999998</v>
      </c>
      <c r="H94" s="12"/>
      <c r="I94" s="12"/>
      <c r="J94" s="74"/>
      <c r="K94" s="12"/>
      <c r="L94" s="12"/>
      <c r="M94" s="2"/>
      <c r="N94" s="12"/>
      <c r="O94" s="12"/>
    </row>
    <row r="95" spans="1:15" s="73" customFormat="1" x14ac:dyDescent="0.25">
      <c r="A95" s="43">
        <v>7.25</v>
      </c>
      <c r="C95" s="73">
        <v>0.3</v>
      </c>
      <c r="H95" s="12"/>
      <c r="I95" s="12"/>
      <c r="J95" s="74"/>
      <c r="K95" s="12"/>
      <c r="L95" s="12"/>
      <c r="M95" s="2"/>
      <c r="N95" s="12"/>
      <c r="O95" s="12"/>
    </row>
    <row r="96" spans="1:15" s="73" customFormat="1" x14ac:dyDescent="0.25">
      <c r="A96" s="43">
        <v>7.5</v>
      </c>
      <c r="C96" s="73">
        <v>0.31</v>
      </c>
      <c r="H96" s="12"/>
      <c r="I96" s="12"/>
      <c r="J96" s="74"/>
      <c r="K96" s="12"/>
      <c r="L96" s="12"/>
      <c r="M96" s="2"/>
      <c r="N96" s="12"/>
      <c r="O96" s="12"/>
    </row>
    <row r="97" spans="1:15" s="73" customFormat="1" x14ac:dyDescent="0.25">
      <c r="A97" s="43">
        <v>7.75</v>
      </c>
      <c r="C97" s="73">
        <v>0.32</v>
      </c>
      <c r="H97" s="12"/>
      <c r="I97" s="12"/>
      <c r="J97" s="74"/>
      <c r="K97" s="12"/>
      <c r="L97" s="12"/>
      <c r="M97" s="2"/>
      <c r="N97" s="12"/>
      <c r="O97" s="12"/>
    </row>
    <row r="98" spans="1:15" s="73" customFormat="1" x14ac:dyDescent="0.25">
      <c r="A98" s="43">
        <v>8</v>
      </c>
      <c r="C98" s="73">
        <v>0.33</v>
      </c>
      <c r="H98" s="12"/>
      <c r="I98" s="12"/>
      <c r="J98" s="74"/>
      <c r="K98" s="12"/>
      <c r="L98" s="12"/>
      <c r="M98" s="2"/>
      <c r="N98" s="12"/>
      <c r="O98" s="12"/>
    </row>
    <row r="99" spans="1:15" s="73" customFormat="1" x14ac:dyDescent="0.25">
      <c r="A99" s="43">
        <v>8.25</v>
      </c>
      <c r="C99" s="73">
        <v>0.34</v>
      </c>
      <c r="H99" s="12"/>
      <c r="I99" s="12"/>
      <c r="J99" s="74"/>
      <c r="K99" s="12"/>
      <c r="L99" s="12"/>
      <c r="M99" s="2"/>
      <c r="N99" s="12"/>
      <c r="O99" s="12"/>
    </row>
    <row r="100" spans="1:15" s="73" customFormat="1" x14ac:dyDescent="0.25">
      <c r="A100" s="43">
        <v>8.5</v>
      </c>
      <c r="C100" s="73">
        <v>0.35</v>
      </c>
      <c r="H100" s="12"/>
      <c r="I100" s="12"/>
      <c r="J100" s="74"/>
      <c r="K100" s="12"/>
      <c r="L100" s="12"/>
      <c r="M100" s="2"/>
      <c r="N100" s="12"/>
      <c r="O100" s="12"/>
    </row>
    <row r="101" spans="1:15" s="73" customFormat="1" x14ac:dyDescent="0.25">
      <c r="A101" s="43">
        <v>8.75</v>
      </c>
      <c r="C101" s="73">
        <v>0.36</v>
      </c>
      <c r="H101" s="12"/>
      <c r="I101" s="12"/>
      <c r="J101" s="74"/>
      <c r="K101" s="12"/>
      <c r="L101" s="12"/>
      <c r="M101" s="2"/>
      <c r="N101" s="12"/>
      <c r="O101" s="12"/>
    </row>
    <row r="102" spans="1:15" s="73" customFormat="1" x14ac:dyDescent="0.25">
      <c r="A102" s="43">
        <v>9</v>
      </c>
      <c r="C102" s="73">
        <v>0.37</v>
      </c>
      <c r="H102" s="12"/>
      <c r="I102" s="12"/>
      <c r="J102" s="74"/>
      <c r="K102" s="12"/>
      <c r="L102" s="12"/>
      <c r="M102" s="2"/>
      <c r="N102" s="12"/>
      <c r="O102" s="12"/>
    </row>
    <row r="103" spans="1:15" s="73" customFormat="1" x14ac:dyDescent="0.25">
      <c r="A103" s="43">
        <v>9.25</v>
      </c>
      <c r="C103" s="73">
        <v>0.38</v>
      </c>
      <c r="H103" s="12"/>
      <c r="I103" s="12"/>
      <c r="J103" s="74"/>
      <c r="K103" s="12"/>
      <c r="L103" s="12"/>
      <c r="M103" s="2"/>
      <c r="N103" s="12"/>
      <c r="O103" s="12"/>
    </row>
    <row r="104" spans="1:15" s="73" customFormat="1" x14ac:dyDescent="0.25">
      <c r="A104" s="43">
        <v>9.5</v>
      </c>
      <c r="C104" s="73">
        <v>0.39</v>
      </c>
      <c r="H104" s="12"/>
      <c r="I104" s="12"/>
      <c r="J104" s="74"/>
      <c r="K104" s="12"/>
      <c r="L104" s="12"/>
      <c r="M104" s="2"/>
      <c r="N104" s="12"/>
      <c r="O104" s="12"/>
    </row>
    <row r="105" spans="1:15" s="73" customFormat="1" x14ac:dyDescent="0.25">
      <c r="A105" s="43">
        <v>9.75</v>
      </c>
      <c r="C105" s="73">
        <v>0.4</v>
      </c>
      <c r="H105" s="12"/>
      <c r="I105" s="12"/>
      <c r="J105" s="74"/>
      <c r="K105" s="12"/>
      <c r="L105" s="12"/>
      <c r="M105" s="2"/>
      <c r="N105" s="12"/>
      <c r="O105" s="12"/>
    </row>
    <row r="106" spans="1:15" s="73" customFormat="1" x14ac:dyDescent="0.25">
      <c r="A106" s="43">
        <v>10</v>
      </c>
      <c r="C106" s="73">
        <v>0.41</v>
      </c>
      <c r="H106" s="12"/>
      <c r="I106" s="12"/>
      <c r="J106" s="74"/>
      <c r="K106" s="12"/>
      <c r="L106" s="12"/>
      <c r="M106" s="2"/>
      <c r="N106" s="12"/>
      <c r="O106" s="12"/>
    </row>
    <row r="107" spans="1:15" s="73" customFormat="1" x14ac:dyDescent="0.25">
      <c r="A107" s="43">
        <v>10.25</v>
      </c>
      <c r="C107" s="73">
        <v>0.42</v>
      </c>
      <c r="H107" s="12"/>
      <c r="I107" s="12"/>
      <c r="J107" s="74"/>
      <c r="K107" s="12"/>
      <c r="L107" s="12"/>
      <c r="M107" s="2"/>
      <c r="N107" s="12"/>
      <c r="O107" s="12"/>
    </row>
    <row r="108" spans="1:15" s="73" customFormat="1" x14ac:dyDescent="0.25">
      <c r="A108" s="43">
        <v>10.5</v>
      </c>
      <c r="C108" s="73">
        <v>0.43</v>
      </c>
      <c r="H108" s="12"/>
      <c r="I108" s="12"/>
      <c r="J108" s="74"/>
      <c r="K108" s="12"/>
      <c r="L108" s="12"/>
      <c r="M108" s="2"/>
      <c r="N108" s="12"/>
      <c r="O108" s="12"/>
    </row>
    <row r="109" spans="1:15" s="73" customFormat="1" x14ac:dyDescent="0.25">
      <c r="A109" s="43">
        <v>10.75</v>
      </c>
      <c r="C109" s="73">
        <v>0.44</v>
      </c>
      <c r="H109" s="12"/>
      <c r="I109" s="12"/>
      <c r="J109" s="74"/>
      <c r="K109" s="12"/>
      <c r="L109" s="12"/>
      <c r="M109" s="2"/>
      <c r="N109" s="12"/>
      <c r="O109" s="12"/>
    </row>
    <row r="110" spans="1:15" s="73" customFormat="1" x14ac:dyDescent="0.25">
      <c r="A110" s="43">
        <v>11</v>
      </c>
      <c r="C110" s="73">
        <v>0.45</v>
      </c>
      <c r="H110" s="12"/>
      <c r="I110" s="12"/>
      <c r="J110" s="74"/>
      <c r="K110" s="12"/>
      <c r="L110" s="12"/>
      <c r="M110" s="2"/>
      <c r="N110" s="12"/>
      <c r="O110" s="12"/>
    </row>
    <row r="111" spans="1:15" s="73" customFormat="1" x14ac:dyDescent="0.25">
      <c r="A111" s="43">
        <v>11.25</v>
      </c>
      <c r="C111" s="73">
        <v>0.46</v>
      </c>
      <c r="H111" s="12"/>
      <c r="I111" s="12"/>
      <c r="J111" s="74"/>
      <c r="K111" s="12"/>
      <c r="L111" s="12"/>
      <c r="M111" s="2"/>
      <c r="N111" s="12"/>
      <c r="O111" s="12"/>
    </row>
    <row r="112" spans="1:15" s="73" customFormat="1" x14ac:dyDescent="0.25">
      <c r="A112" s="43">
        <v>11.5</v>
      </c>
      <c r="C112" s="73">
        <v>0.47</v>
      </c>
      <c r="H112" s="12"/>
      <c r="I112" s="12"/>
      <c r="J112" s="74"/>
      <c r="K112" s="12"/>
      <c r="L112" s="12"/>
      <c r="M112" s="2"/>
      <c r="N112" s="12"/>
      <c r="O112" s="12"/>
    </row>
    <row r="113" spans="1:15" s="73" customFormat="1" x14ac:dyDescent="0.25">
      <c r="A113" s="43">
        <v>11.75</v>
      </c>
      <c r="C113" s="73">
        <v>0.48</v>
      </c>
      <c r="H113" s="12"/>
      <c r="I113" s="12"/>
      <c r="J113" s="74"/>
      <c r="K113" s="12"/>
      <c r="L113" s="12"/>
      <c r="M113" s="2"/>
      <c r="N113" s="12"/>
      <c r="O113" s="12"/>
    </row>
    <row r="114" spans="1:15" s="73" customFormat="1" x14ac:dyDescent="0.25">
      <c r="A114" s="43">
        <v>12</v>
      </c>
      <c r="C114" s="73">
        <v>0.49</v>
      </c>
      <c r="H114" s="12"/>
      <c r="I114" s="12"/>
      <c r="J114" s="74"/>
      <c r="K114" s="12"/>
      <c r="L114" s="12"/>
      <c r="M114" s="2"/>
      <c r="N114" s="12"/>
      <c r="O114" s="12"/>
    </row>
    <row r="115" spans="1:15" s="73" customFormat="1" x14ac:dyDescent="0.25">
      <c r="A115" s="43">
        <v>12.25</v>
      </c>
      <c r="C115" s="73">
        <v>0.5</v>
      </c>
      <c r="H115" s="12"/>
      <c r="I115" s="12"/>
      <c r="J115" s="74"/>
      <c r="K115" s="12"/>
      <c r="L115" s="12"/>
      <c r="M115" s="2"/>
      <c r="N115" s="12"/>
      <c r="O115" s="12"/>
    </row>
    <row r="116" spans="1:15" s="73" customFormat="1" x14ac:dyDescent="0.25">
      <c r="A116" s="43">
        <v>12.5</v>
      </c>
      <c r="C116" s="73">
        <v>0.51</v>
      </c>
      <c r="H116" s="12"/>
      <c r="I116" s="12"/>
      <c r="J116" s="74"/>
      <c r="K116" s="12"/>
      <c r="L116" s="12"/>
      <c r="M116" s="2"/>
      <c r="N116" s="12"/>
      <c r="O116" s="12"/>
    </row>
    <row r="117" spans="1:15" s="73" customFormat="1" x14ac:dyDescent="0.25">
      <c r="A117" s="43">
        <v>12.75</v>
      </c>
      <c r="C117" s="73">
        <v>0.52</v>
      </c>
      <c r="H117" s="12"/>
      <c r="I117" s="12"/>
      <c r="J117" s="74"/>
      <c r="K117" s="12"/>
      <c r="L117" s="12"/>
      <c r="M117" s="2"/>
      <c r="N117" s="12"/>
      <c r="O117" s="12"/>
    </row>
    <row r="118" spans="1:15" s="73" customFormat="1" x14ac:dyDescent="0.25">
      <c r="A118" s="43">
        <v>13</v>
      </c>
      <c r="C118" s="73">
        <v>0.53</v>
      </c>
      <c r="H118" s="12"/>
      <c r="I118" s="12"/>
      <c r="J118" s="74"/>
      <c r="K118" s="12"/>
      <c r="L118" s="12"/>
      <c r="M118" s="2"/>
      <c r="N118" s="12"/>
      <c r="O118" s="12"/>
    </row>
    <row r="119" spans="1:15" s="73" customFormat="1" x14ac:dyDescent="0.25">
      <c r="A119" s="43">
        <v>13.25</v>
      </c>
      <c r="C119" s="73">
        <v>0.54</v>
      </c>
      <c r="H119" s="12"/>
      <c r="I119" s="12"/>
      <c r="J119" s="74"/>
      <c r="K119" s="12"/>
      <c r="L119" s="12"/>
      <c r="M119" s="2"/>
      <c r="N119" s="12"/>
      <c r="O119" s="12"/>
    </row>
    <row r="120" spans="1:15" s="73" customFormat="1" x14ac:dyDescent="0.25">
      <c r="A120" s="43">
        <v>13.5</v>
      </c>
      <c r="C120" s="73">
        <v>0.55000000000000004</v>
      </c>
      <c r="H120" s="12"/>
      <c r="I120" s="12"/>
      <c r="J120" s="74"/>
      <c r="K120" s="12"/>
      <c r="L120" s="12"/>
      <c r="M120" s="2"/>
      <c r="N120" s="12"/>
      <c r="O120" s="12"/>
    </row>
    <row r="121" spans="1:15" s="73" customFormat="1" x14ac:dyDescent="0.25">
      <c r="A121" s="43">
        <v>13.75</v>
      </c>
      <c r="C121" s="73">
        <v>0.56000000000000005</v>
      </c>
      <c r="H121" s="12"/>
      <c r="I121" s="12"/>
      <c r="J121" s="74"/>
      <c r="K121" s="12"/>
      <c r="L121" s="12"/>
      <c r="M121" s="2"/>
      <c r="N121" s="12"/>
      <c r="O121" s="12"/>
    </row>
    <row r="122" spans="1:15" s="73" customFormat="1" x14ac:dyDescent="0.25">
      <c r="A122" s="43">
        <v>14</v>
      </c>
      <c r="C122" s="73">
        <v>0.56999999999999995</v>
      </c>
      <c r="H122" s="12"/>
      <c r="I122" s="12"/>
      <c r="J122" s="74"/>
      <c r="K122" s="12"/>
      <c r="L122" s="12"/>
      <c r="M122" s="2"/>
      <c r="N122" s="12"/>
      <c r="O122" s="12"/>
    </row>
    <row r="123" spans="1:15" s="73" customFormat="1" x14ac:dyDescent="0.25">
      <c r="A123" s="43">
        <v>14.25</v>
      </c>
      <c r="C123" s="73">
        <v>0.57999999999999996</v>
      </c>
      <c r="H123" s="12"/>
      <c r="I123" s="12"/>
      <c r="J123" s="74"/>
      <c r="K123" s="12"/>
      <c r="L123" s="12"/>
      <c r="M123" s="2"/>
      <c r="N123" s="12"/>
      <c r="O123" s="12"/>
    </row>
    <row r="124" spans="1:15" s="73" customFormat="1" x14ac:dyDescent="0.25">
      <c r="A124" s="43">
        <v>14.5</v>
      </c>
      <c r="C124" s="73">
        <v>0.59</v>
      </c>
      <c r="H124" s="12"/>
      <c r="I124" s="12"/>
      <c r="J124" s="74"/>
      <c r="K124" s="12"/>
      <c r="L124" s="12"/>
      <c r="M124" s="2"/>
      <c r="N124" s="12"/>
      <c r="O124" s="12"/>
    </row>
    <row r="125" spans="1:15" s="73" customFormat="1" x14ac:dyDescent="0.25">
      <c r="A125" s="43">
        <v>14.75</v>
      </c>
      <c r="C125" s="73">
        <v>0.6</v>
      </c>
      <c r="H125" s="12"/>
      <c r="I125" s="12"/>
      <c r="J125" s="74"/>
      <c r="K125" s="12"/>
      <c r="L125" s="12"/>
      <c r="M125" s="2"/>
      <c r="N125" s="12"/>
      <c r="O125" s="12"/>
    </row>
    <row r="126" spans="1:15" s="73" customFormat="1" x14ac:dyDescent="0.25">
      <c r="A126" s="43">
        <v>15</v>
      </c>
      <c r="C126" s="73">
        <v>0.61</v>
      </c>
      <c r="H126" s="12"/>
      <c r="I126" s="12"/>
      <c r="J126" s="74"/>
      <c r="K126" s="12"/>
      <c r="L126" s="12"/>
      <c r="M126" s="2"/>
      <c r="N126" s="12"/>
      <c r="O126" s="12"/>
    </row>
    <row r="127" spans="1:15" s="73" customFormat="1" x14ac:dyDescent="0.25">
      <c r="A127" s="43">
        <v>15.25</v>
      </c>
      <c r="C127" s="73">
        <v>0.62</v>
      </c>
      <c r="H127" s="12"/>
      <c r="I127" s="12"/>
      <c r="J127" s="74"/>
      <c r="K127" s="12"/>
      <c r="L127" s="12"/>
      <c r="M127" s="2"/>
      <c r="N127" s="12"/>
      <c r="O127" s="12"/>
    </row>
    <row r="128" spans="1:15" s="73" customFormat="1" x14ac:dyDescent="0.25">
      <c r="A128" s="43">
        <v>15.5</v>
      </c>
      <c r="C128" s="73">
        <v>0.63</v>
      </c>
      <c r="H128" s="12"/>
      <c r="I128" s="12"/>
      <c r="J128" s="74"/>
      <c r="K128" s="12"/>
      <c r="L128" s="12"/>
      <c r="M128" s="2"/>
      <c r="N128" s="12"/>
      <c r="O128" s="12"/>
    </row>
    <row r="129" spans="1:15" s="73" customFormat="1" x14ac:dyDescent="0.25">
      <c r="A129" s="43">
        <v>15.75</v>
      </c>
      <c r="C129" s="73">
        <v>0.64</v>
      </c>
      <c r="H129" s="12"/>
      <c r="I129" s="12"/>
      <c r="J129" s="74"/>
      <c r="K129" s="12"/>
      <c r="L129" s="12"/>
      <c r="M129" s="2"/>
      <c r="N129" s="12"/>
      <c r="O129" s="12"/>
    </row>
    <row r="130" spans="1:15" s="73" customFormat="1" x14ac:dyDescent="0.25">
      <c r="A130" s="43">
        <v>16</v>
      </c>
      <c r="C130" s="73">
        <v>0.65</v>
      </c>
      <c r="H130" s="12"/>
      <c r="I130" s="12"/>
      <c r="J130" s="74"/>
      <c r="K130" s="12"/>
      <c r="L130" s="12"/>
      <c r="M130" s="2"/>
      <c r="N130" s="12"/>
      <c r="O130" s="12"/>
    </row>
    <row r="131" spans="1:15" s="73" customFormat="1" x14ac:dyDescent="0.25">
      <c r="A131" s="43">
        <v>16.25</v>
      </c>
      <c r="C131" s="73">
        <v>0.66</v>
      </c>
      <c r="H131" s="12"/>
      <c r="I131" s="12"/>
      <c r="J131" s="74"/>
      <c r="K131" s="12"/>
      <c r="L131" s="12"/>
      <c r="M131" s="2"/>
      <c r="N131" s="12"/>
      <c r="O131" s="12"/>
    </row>
    <row r="132" spans="1:15" s="73" customFormat="1" x14ac:dyDescent="0.25">
      <c r="A132" s="43">
        <v>16.5</v>
      </c>
      <c r="C132" s="73">
        <v>0.67</v>
      </c>
      <c r="H132" s="12"/>
      <c r="I132" s="12"/>
      <c r="J132" s="74"/>
      <c r="K132" s="12"/>
      <c r="L132" s="12"/>
      <c r="M132" s="2"/>
      <c r="N132" s="12"/>
      <c r="O132" s="12"/>
    </row>
    <row r="133" spans="1:15" s="73" customFormat="1" x14ac:dyDescent="0.25">
      <c r="A133" s="43">
        <v>16.75</v>
      </c>
      <c r="C133" s="73">
        <v>0.68</v>
      </c>
      <c r="H133" s="12"/>
      <c r="I133" s="12"/>
      <c r="J133" s="74"/>
      <c r="K133" s="12"/>
      <c r="L133" s="12"/>
      <c r="M133" s="2"/>
      <c r="N133" s="12"/>
      <c r="O133" s="12"/>
    </row>
    <row r="134" spans="1:15" s="73" customFormat="1" x14ac:dyDescent="0.25">
      <c r="A134" s="43">
        <v>17</v>
      </c>
      <c r="C134" s="73">
        <v>0.69</v>
      </c>
      <c r="H134" s="12"/>
      <c r="I134" s="12"/>
      <c r="J134" s="74"/>
      <c r="K134" s="12"/>
      <c r="L134" s="12"/>
      <c r="M134" s="2"/>
      <c r="N134" s="12"/>
      <c r="O134" s="12"/>
    </row>
    <row r="135" spans="1:15" s="73" customFormat="1" x14ac:dyDescent="0.25">
      <c r="A135" s="43">
        <v>17.25</v>
      </c>
      <c r="C135" s="73">
        <v>0.7</v>
      </c>
      <c r="H135" s="12"/>
      <c r="I135" s="12"/>
      <c r="J135" s="74"/>
      <c r="K135" s="12"/>
      <c r="L135" s="12"/>
      <c r="M135" s="2"/>
      <c r="N135" s="12"/>
      <c r="O135" s="12"/>
    </row>
    <row r="136" spans="1:15" s="73" customFormat="1" x14ac:dyDescent="0.25">
      <c r="A136" s="43">
        <v>17.5</v>
      </c>
      <c r="C136" s="73">
        <v>0.71</v>
      </c>
      <c r="H136" s="12"/>
      <c r="I136" s="12"/>
      <c r="J136" s="74"/>
      <c r="K136" s="12"/>
      <c r="L136" s="12"/>
      <c r="M136" s="2"/>
      <c r="N136" s="12"/>
      <c r="O136" s="12"/>
    </row>
    <row r="137" spans="1:15" s="73" customFormat="1" x14ac:dyDescent="0.25">
      <c r="A137" s="43">
        <v>17.75</v>
      </c>
      <c r="C137" s="73">
        <v>0.72</v>
      </c>
      <c r="H137" s="12"/>
      <c r="I137" s="12"/>
      <c r="J137" s="74"/>
      <c r="K137" s="12"/>
      <c r="L137" s="12"/>
      <c r="M137" s="2"/>
      <c r="N137" s="12"/>
      <c r="O137" s="12"/>
    </row>
    <row r="138" spans="1:15" s="73" customFormat="1" x14ac:dyDescent="0.25">
      <c r="A138" s="43">
        <v>18</v>
      </c>
      <c r="C138" s="73">
        <v>0.73</v>
      </c>
      <c r="H138" s="12"/>
      <c r="I138" s="12"/>
      <c r="J138" s="74"/>
      <c r="K138" s="12"/>
      <c r="L138" s="12"/>
      <c r="M138" s="2"/>
      <c r="N138" s="12"/>
      <c r="O138" s="12"/>
    </row>
    <row r="139" spans="1:15" s="73" customFormat="1" x14ac:dyDescent="0.25">
      <c r="A139" s="43">
        <v>18.25</v>
      </c>
      <c r="C139" s="73">
        <v>0.74</v>
      </c>
      <c r="H139" s="12"/>
      <c r="I139" s="12"/>
      <c r="J139" s="74"/>
      <c r="K139" s="12"/>
      <c r="L139" s="12"/>
      <c r="M139" s="2"/>
      <c r="N139" s="12"/>
      <c r="O139" s="12"/>
    </row>
    <row r="140" spans="1:15" s="73" customFormat="1" x14ac:dyDescent="0.25">
      <c r="A140" s="43">
        <v>18.5</v>
      </c>
      <c r="C140" s="73">
        <v>0.75</v>
      </c>
      <c r="H140" s="12"/>
      <c r="I140" s="12"/>
      <c r="J140" s="74"/>
      <c r="K140" s="12"/>
      <c r="L140" s="12"/>
      <c r="M140" s="2"/>
      <c r="N140" s="12"/>
      <c r="O140" s="12"/>
    </row>
    <row r="141" spans="1:15" s="73" customFormat="1" x14ac:dyDescent="0.25">
      <c r="A141" s="43">
        <v>18.75</v>
      </c>
      <c r="C141" s="73">
        <v>0.76</v>
      </c>
      <c r="H141" s="12"/>
      <c r="I141" s="12"/>
      <c r="J141" s="74"/>
      <c r="K141" s="12"/>
      <c r="L141" s="12"/>
      <c r="M141" s="2"/>
      <c r="N141" s="12"/>
      <c r="O141" s="12"/>
    </row>
    <row r="142" spans="1:15" s="73" customFormat="1" x14ac:dyDescent="0.25">
      <c r="A142" s="43">
        <v>19</v>
      </c>
      <c r="C142" s="73">
        <v>0.77</v>
      </c>
      <c r="H142" s="12"/>
      <c r="I142" s="12"/>
      <c r="J142" s="74"/>
      <c r="K142" s="12"/>
      <c r="L142" s="12"/>
      <c r="M142" s="2"/>
      <c r="N142" s="12"/>
      <c r="O142" s="12"/>
    </row>
    <row r="143" spans="1:15" s="73" customFormat="1" x14ac:dyDescent="0.25">
      <c r="A143" s="43">
        <v>19.25</v>
      </c>
      <c r="C143" s="73">
        <v>0.78</v>
      </c>
      <c r="H143" s="12"/>
      <c r="I143" s="12"/>
      <c r="J143" s="74"/>
      <c r="K143" s="12"/>
      <c r="L143" s="12"/>
      <c r="M143" s="2"/>
      <c r="N143" s="12"/>
      <c r="O143" s="12"/>
    </row>
    <row r="144" spans="1:15" s="73" customFormat="1" x14ac:dyDescent="0.25">
      <c r="A144" s="43">
        <v>19.5</v>
      </c>
      <c r="C144" s="73">
        <v>0.79</v>
      </c>
      <c r="H144" s="12"/>
      <c r="I144" s="12"/>
      <c r="J144" s="74"/>
      <c r="K144" s="12"/>
      <c r="L144" s="12"/>
      <c r="M144" s="2"/>
      <c r="N144" s="12"/>
      <c r="O144" s="12"/>
    </row>
    <row r="145" spans="1:15" s="73" customFormat="1" x14ac:dyDescent="0.25">
      <c r="A145" s="43">
        <v>19.75</v>
      </c>
      <c r="C145" s="73">
        <v>0.8</v>
      </c>
      <c r="H145" s="12"/>
      <c r="I145" s="12"/>
      <c r="J145" s="74"/>
      <c r="K145" s="12"/>
      <c r="L145" s="12"/>
      <c r="M145" s="2"/>
      <c r="N145" s="12"/>
      <c r="O145" s="12"/>
    </row>
    <row r="146" spans="1:15" s="73" customFormat="1" x14ac:dyDescent="0.25">
      <c r="A146" s="43">
        <v>20</v>
      </c>
      <c r="C146" s="73">
        <v>0.81</v>
      </c>
      <c r="H146" s="12"/>
      <c r="I146" s="12"/>
      <c r="J146" s="74"/>
      <c r="K146" s="12"/>
      <c r="L146" s="12"/>
      <c r="M146" s="2"/>
      <c r="N146" s="12"/>
      <c r="O146" s="12"/>
    </row>
    <row r="147" spans="1:15" s="73" customFormat="1" x14ac:dyDescent="0.25">
      <c r="A147" s="43">
        <v>20.25</v>
      </c>
      <c r="C147" s="73">
        <v>0.82</v>
      </c>
      <c r="H147" s="12"/>
      <c r="I147" s="12"/>
      <c r="J147" s="74"/>
      <c r="K147" s="12"/>
      <c r="L147" s="12"/>
      <c r="M147" s="2"/>
      <c r="N147" s="12"/>
      <c r="O147" s="12"/>
    </row>
    <row r="148" spans="1:15" s="73" customFormat="1" x14ac:dyDescent="0.25">
      <c r="A148" s="43">
        <v>20.5</v>
      </c>
      <c r="C148" s="73">
        <v>0.83</v>
      </c>
      <c r="H148" s="12"/>
      <c r="I148" s="12"/>
      <c r="J148" s="74"/>
      <c r="K148" s="12"/>
      <c r="L148" s="12"/>
      <c r="M148" s="2"/>
      <c r="N148" s="12"/>
      <c r="O148" s="12"/>
    </row>
    <row r="149" spans="1:15" s="73" customFormat="1" x14ac:dyDescent="0.25">
      <c r="A149" s="43">
        <v>20.75</v>
      </c>
      <c r="C149" s="73">
        <v>0.84</v>
      </c>
      <c r="H149" s="12"/>
      <c r="I149" s="12"/>
      <c r="J149" s="74"/>
      <c r="K149" s="12"/>
      <c r="L149" s="12"/>
      <c r="M149" s="2"/>
      <c r="N149" s="12"/>
      <c r="O149" s="12"/>
    </row>
    <row r="150" spans="1:15" s="73" customFormat="1" x14ac:dyDescent="0.25">
      <c r="A150" s="43">
        <v>21</v>
      </c>
      <c r="C150" s="73">
        <v>0.85</v>
      </c>
      <c r="H150" s="12"/>
      <c r="I150" s="12"/>
      <c r="J150" s="74"/>
      <c r="K150" s="12"/>
      <c r="L150" s="12"/>
      <c r="M150" s="2"/>
      <c r="N150" s="12"/>
      <c r="O150" s="12"/>
    </row>
    <row r="151" spans="1:15" s="73" customFormat="1" x14ac:dyDescent="0.25">
      <c r="A151" s="43">
        <v>21.25</v>
      </c>
      <c r="C151" s="73">
        <v>0.86</v>
      </c>
      <c r="H151" s="12"/>
      <c r="I151" s="12"/>
      <c r="J151" s="74"/>
      <c r="K151" s="12"/>
      <c r="L151" s="12"/>
      <c r="M151" s="2"/>
      <c r="N151" s="12"/>
      <c r="O151" s="12"/>
    </row>
    <row r="152" spans="1:15" s="73" customFormat="1" x14ac:dyDescent="0.25">
      <c r="A152" s="43">
        <v>21.5</v>
      </c>
      <c r="C152" s="73">
        <v>0.87</v>
      </c>
      <c r="H152" s="12"/>
      <c r="I152" s="12"/>
      <c r="J152" s="74"/>
      <c r="K152" s="12"/>
      <c r="L152" s="12"/>
      <c r="M152" s="2"/>
      <c r="N152" s="12"/>
      <c r="O152" s="12"/>
    </row>
    <row r="153" spans="1:15" s="73" customFormat="1" x14ac:dyDescent="0.25">
      <c r="A153" s="43">
        <v>21.75</v>
      </c>
      <c r="C153" s="73">
        <v>0.88</v>
      </c>
      <c r="H153" s="12"/>
      <c r="I153" s="12"/>
      <c r="J153" s="74"/>
      <c r="K153" s="12"/>
      <c r="L153" s="12"/>
      <c r="M153" s="2"/>
      <c r="N153" s="12"/>
      <c r="O153" s="12"/>
    </row>
    <row r="154" spans="1:15" s="73" customFormat="1" x14ac:dyDescent="0.25">
      <c r="A154" s="43">
        <v>22</v>
      </c>
      <c r="C154" s="73">
        <v>0.89</v>
      </c>
      <c r="H154" s="12"/>
      <c r="I154" s="12"/>
      <c r="J154" s="74"/>
      <c r="K154" s="12"/>
      <c r="L154" s="12"/>
      <c r="M154" s="2"/>
      <c r="N154" s="12"/>
      <c r="O154" s="12"/>
    </row>
    <row r="155" spans="1:15" s="73" customFormat="1" x14ac:dyDescent="0.25">
      <c r="A155" s="43">
        <v>22.25</v>
      </c>
      <c r="C155" s="73">
        <v>0.9</v>
      </c>
      <c r="H155" s="12"/>
      <c r="I155" s="12"/>
      <c r="J155" s="74"/>
      <c r="K155" s="12"/>
      <c r="L155" s="12"/>
      <c r="M155" s="2"/>
      <c r="N155" s="12"/>
      <c r="O155" s="12"/>
    </row>
    <row r="156" spans="1:15" s="73" customFormat="1" x14ac:dyDescent="0.25">
      <c r="A156" s="43">
        <v>22.5</v>
      </c>
      <c r="C156" s="73">
        <v>0.91</v>
      </c>
      <c r="H156" s="12"/>
      <c r="I156" s="12"/>
      <c r="J156" s="74"/>
      <c r="K156" s="12"/>
      <c r="L156" s="12"/>
      <c r="M156" s="2"/>
      <c r="N156" s="12"/>
      <c r="O156" s="12"/>
    </row>
    <row r="157" spans="1:15" s="73" customFormat="1" x14ac:dyDescent="0.25">
      <c r="A157" s="43">
        <v>22.75</v>
      </c>
      <c r="C157" s="73">
        <v>0.92</v>
      </c>
      <c r="H157" s="12"/>
      <c r="I157" s="12"/>
      <c r="J157" s="74"/>
      <c r="K157" s="12"/>
      <c r="L157" s="12"/>
      <c r="M157" s="2"/>
      <c r="N157" s="12"/>
      <c r="O157" s="12"/>
    </row>
    <row r="158" spans="1:15" s="73" customFormat="1" x14ac:dyDescent="0.25">
      <c r="A158" s="43">
        <v>23</v>
      </c>
      <c r="C158" s="73">
        <v>0.93</v>
      </c>
      <c r="H158" s="12"/>
      <c r="I158" s="12"/>
      <c r="J158" s="74"/>
      <c r="K158" s="12"/>
      <c r="L158" s="12"/>
      <c r="M158" s="2"/>
      <c r="N158" s="12"/>
      <c r="O158" s="12"/>
    </row>
    <row r="159" spans="1:15" s="73" customFormat="1" x14ac:dyDescent="0.25">
      <c r="A159" s="43">
        <v>23.25</v>
      </c>
      <c r="C159" s="73">
        <v>0.94</v>
      </c>
      <c r="H159" s="12"/>
      <c r="I159" s="12"/>
      <c r="J159" s="74"/>
      <c r="K159" s="12"/>
      <c r="L159" s="12"/>
      <c r="M159" s="2"/>
      <c r="N159" s="12"/>
      <c r="O159" s="12"/>
    </row>
    <row r="160" spans="1:15" s="73" customFormat="1" x14ac:dyDescent="0.25">
      <c r="A160" s="43">
        <v>23.5</v>
      </c>
      <c r="C160" s="73">
        <v>0.95</v>
      </c>
      <c r="H160" s="12"/>
      <c r="I160" s="12"/>
      <c r="J160" s="74"/>
      <c r="K160" s="12"/>
      <c r="L160" s="12"/>
      <c r="M160" s="2"/>
      <c r="N160" s="12"/>
      <c r="O160" s="12"/>
    </row>
    <row r="161" spans="1:15" s="73" customFormat="1" x14ac:dyDescent="0.25">
      <c r="A161" s="43">
        <v>23.75</v>
      </c>
      <c r="C161" s="73">
        <v>0.96</v>
      </c>
      <c r="H161" s="12"/>
      <c r="I161" s="12"/>
      <c r="J161" s="74"/>
      <c r="K161" s="12"/>
      <c r="L161" s="12"/>
      <c r="M161" s="2"/>
      <c r="N161" s="12"/>
      <c r="O161" s="12"/>
    </row>
    <row r="162" spans="1:15" s="73" customFormat="1" x14ac:dyDescent="0.25">
      <c r="A162" s="43">
        <v>24</v>
      </c>
      <c r="C162" s="73">
        <v>0.97</v>
      </c>
      <c r="H162" s="12"/>
      <c r="I162" s="12"/>
      <c r="J162" s="74"/>
      <c r="K162" s="12"/>
      <c r="L162" s="12"/>
      <c r="M162" s="2"/>
      <c r="N162" s="12"/>
      <c r="O162" s="12"/>
    </row>
    <row r="163" spans="1:15" s="73" customFormat="1" x14ac:dyDescent="0.25">
      <c r="A163" s="9"/>
      <c r="C163" s="73">
        <v>0.98</v>
      </c>
      <c r="H163" s="12"/>
      <c r="I163" s="12"/>
      <c r="J163" s="74"/>
      <c r="K163" s="12"/>
      <c r="L163" s="12"/>
      <c r="M163" s="2"/>
      <c r="N163" s="12"/>
      <c r="O163" s="12"/>
    </row>
    <row r="164" spans="1:15" s="73" customFormat="1" x14ac:dyDescent="0.25">
      <c r="A164" s="9"/>
      <c r="C164" s="73">
        <v>0.99</v>
      </c>
      <c r="H164" s="12"/>
      <c r="I164" s="12"/>
      <c r="J164" s="74"/>
      <c r="K164" s="12"/>
      <c r="L164" s="12"/>
      <c r="M164" s="2"/>
      <c r="N164" s="12"/>
      <c r="O164" s="12"/>
    </row>
    <row r="165" spans="1:15" s="73" customFormat="1" x14ac:dyDescent="0.25">
      <c r="A165" s="9"/>
      <c r="C165" s="73">
        <v>1</v>
      </c>
      <c r="H165" s="12"/>
      <c r="I165" s="12"/>
      <c r="J165" s="74"/>
      <c r="K165" s="12"/>
      <c r="L165" s="12"/>
      <c r="M165" s="2"/>
      <c r="N165" s="12"/>
      <c r="O165" s="12"/>
    </row>
    <row r="166" spans="1:15" s="73" customFormat="1" x14ac:dyDescent="0.25">
      <c r="A166" s="9"/>
      <c r="H166" s="12"/>
      <c r="I166" s="12"/>
      <c r="J166" s="74"/>
      <c r="K166" s="12"/>
      <c r="L166" s="12"/>
      <c r="M166" s="2"/>
      <c r="N166" s="12"/>
      <c r="O166" s="12"/>
    </row>
    <row r="167" spans="1:15" s="73" customFormat="1" x14ac:dyDescent="0.25">
      <c r="A167" s="9"/>
      <c r="H167" s="12"/>
      <c r="I167" s="12"/>
      <c r="J167" s="74"/>
      <c r="K167" s="12"/>
      <c r="L167" s="12"/>
      <c r="M167" s="2"/>
      <c r="N167" s="12"/>
      <c r="O167" s="12"/>
    </row>
    <row r="168" spans="1:15" s="73" customFormat="1" x14ac:dyDescent="0.25">
      <c r="A168" s="9"/>
      <c r="H168" s="12"/>
      <c r="I168" s="12"/>
      <c r="J168" s="74"/>
      <c r="K168" s="12"/>
      <c r="L168" s="12"/>
      <c r="M168" s="2"/>
      <c r="N168" s="12"/>
      <c r="O168" s="12"/>
    </row>
    <row r="169" spans="1:15" s="73" customFormat="1" x14ac:dyDescent="0.25">
      <c r="A169" s="9"/>
      <c r="H169" s="12"/>
      <c r="I169" s="12"/>
      <c r="J169" s="74"/>
      <c r="K169" s="12"/>
      <c r="L169" s="12"/>
      <c r="M169" s="2"/>
      <c r="N169" s="12"/>
      <c r="O169" s="12"/>
    </row>
    <row r="170" spans="1:15" s="73" customFormat="1" x14ac:dyDescent="0.25">
      <c r="A170" s="9"/>
      <c r="H170" s="12"/>
      <c r="I170" s="12"/>
      <c r="J170" s="74"/>
      <c r="K170" s="12"/>
      <c r="L170" s="12"/>
      <c r="M170" s="2"/>
      <c r="N170" s="12"/>
      <c r="O170" s="12"/>
    </row>
    <row r="171" spans="1:15" s="73" customFormat="1" x14ac:dyDescent="0.25">
      <c r="A171" s="9"/>
      <c r="H171" s="12"/>
      <c r="I171" s="12"/>
      <c r="J171" s="74"/>
      <c r="K171" s="12"/>
      <c r="L171" s="12"/>
      <c r="M171" s="2"/>
      <c r="N171" s="12"/>
      <c r="O171" s="12"/>
    </row>
    <row r="172" spans="1:15" s="73" customFormat="1" x14ac:dyDescent="0.25">
      <c r="A172" s="9"/>
      <c r="H172" s="12"/>
      <c r="I172" s="12"/>
      <c r="J172" s="74"/>
      <c r="K172" s="12"/>
      <c r="L172" s="12"/>
      <c r="M172" s="2"/>
      <c r="N172" s="12"/>
      <c r="O172" s="12"/>
    </row>
    <row r="173" spans="1:15" s="73" customFormat="1" x14ac:dyDescent="0.25">
      <c r="A173" s="9"/>
      <c r="H173" s="12"/>
      <c r="I173" s="12"/>
      <c r="J173" s="74"/>
      <c r="K173" s="12"/>
      <c r="L173" s="12"/>
      <c r="M173" s="2"/>
      <c r="N173" s="12"/>
      <c r="O173" s="12"/>
    </row>
    <row r="174" spans="1:15" s="73" customFormat="1" x14ac:dyDescent="0.25">
      <c r="A174" s="9"/>
      <c r="H174" s="12"/>
      <c r="I174" s="12"/>
      <c r="J174" s="74"/>
      <c r="K174" s="12"/>
      <c r="L174" s="12"/>
      <c r="M174" s="2"/>
      <c r="N174" s="12"/>
      <c r="O174" s="12"/>
    </row>
    <row r="175" spans="1:15" s="73" customFormat="1" x14ac:dyDescent="0.25">
      <c r="A175" s="9"/>
      <c r="H175" s="12"/>
      <c r="I175" s="12"/>
      <c r="J175" s="74"/>
      <c r="K175" s="12"/>
      <c r="L175" s="12"/>
      <c r="M175" s="2"/>
      <c r="N175" s="12"/>
      <c r="O175" s="12"/>
    </row>
    <row r="176" spans="1:15" s="73" customFormat="1" x14ac:dyDescent="0.25">
      <c r="A176" s="9"/>
      <c r="H176" s="12"/>
      <c r="I176" s="12"/>
      <c r="J176" s="74"/>
      <c r="K176" s="12"/>
      <c r="L176" s="12"/>
      <c r="M176" s="2"/>
      <c r="N176" s="12"/>
      <c r="O176" s="12"/>
    </row>
    <row r="177" spans="1:15" s="73" customFormat="1" x14ac:dyDescent="0.25">
      <c r="A177" s="9"/>
      <c r="H177" s="12"/>
      <c r="I177" s="12"/>
      <c r="J177" s="74"/>
      <c r="K177" s="12"/>
      <c r="L177" s="12"/>
      <c r="M177" s="2"/>
      <c r="N177" s="12"/>
      <c r="O177" s="12"/>
    </row>
    <row r="178" spans="1:15" s="73" customFormat="1" x14ac:dyDescent="0.25">
      <c r="A178" s="9"/>
      <c r="H178" s="12"/>
      <c r="I178" s="12"/>
      <c r="J178" s="74"/>
      <c r="K178" s="12"/>
      <c r="L178" s="12"/>
      <c r="M178" s="2"/>
      <c r="N178" s="12"/>
      <c r="O178" s="12"/>
    </row>
    <row r="179" spans="1:15" s="73" customFormat="1" x14ac:dyDescent="0.25">
      <c r="A179" s="9"/>
      <c r="H179" s="12"/>
      <c r="I179" s="12"/>
      <c r="J179" s="74"/>
      <c r="K179" s="12"/>
      <c r="L179" s="12"/>
      <c r="M179" s="2"/>
      <c r="N179" s="12"/>
      <c r="O179" s="12"/>
    </row>
    <row r="180" spans="1:15" s="73" customFormat="1" x14ac:dyDescent="0.25">
      <c r="A180" s="9"/>
      <c r="H180" s="12"/>
      <c r="I180" s="12"/>
      <c r="J180" s="74"/>
      <c r="K180" s="12"/>
      <c r="L180" s="12"/>
      <c r="M180" s="2"/>
      <c r="N180" s="12"/>
      <c r="O180" s="12"/>
    </row>
    <row r="181" spans="1:15" s="73" customFormat="1" x14ac:dyDescent="0.25">
      <c r="A181" s="9"/>
      <c r="H181" s="12"/>
      <c r="I181" s="12"/>
      <c r="J181" s="74"/>
      <c r="K181" s="12"/>
      <c r="L181" s="12"/>
      <c r="M181" s="2"/>
      <c r="N181" s="12"/>
      <c r="O181" s="12"/>
    </row>
    <row r="182" spans="1:15" s="73" customFormat="1" x14ac:dyDescent="0.25">
      <c r="A182" s="9"/>
      <c r="H182" s="12"/>
      <c r="I182" s="12"/>
      <c r="J182" s="74"/>
      <c r="K182" s="12"/>
      <c r="L182" s="12"/>
      <c r="M182" s="2"/>
      <c r="N182" s="12"/>
      <c r="O182" s="12"/>
    </row>
    <row r="183" spans="1:15" s="73" customFormat="1" x14ac:dyDescent="0.25">
      <c r="A183" s="9"/>
      <c r="H183" s="12"/>
      <c r="I183" s="12"/>
      <c r="J183" s="74"/>
      <c r="K183" s="12"/>
      <c r="L183" s="12"/>
      <c r="M183" s="2"/>
      <c r="N183" s="12"/>
      <c r="O183" s="12"/>
    </row>
    <row r="184" spans="1:15" s="73" customFormat="1" x14ac:dyDescent="0.25">
      <c r="A184" s="9"/>
      <c r="H184" s="12"/>
      <c r="I184" s="12"/>
      <c r="J184" s="74"/>
      <c r="K184" s="12"/>
      <c r="L184" s="12"/>
      <c r="M184" s="2"/>
      <c r="N184" s="12"/>
      <c r="O184" s="12"/>
    </row>
    <row r="185" spans="1:15" s="73" customFormat="1" x14ac:dyDescent="0.25">
      <c r="A185" s="9"/>
      <c r="H185" s="12"/>
      <c r="I185" s="12"/>
      <c r="J185" s="74"/>
      <c r="K185" s="12"/>
      <c r="L185" s="12"/>
      <c r="M185" s="2"/>
      <c r="N185" s="12"/>
      <c r="O185" s="12"/>
    </row>
    <row r="186" spans="1:15" s="73" customFormat="1" x14ac:dyDescent="0.25">
      <c r="A186" s="9"/>
      <c r="H186" s="12"/>
      <c r="I186" s="12"/>
      <c r="J186" s="74"/>
      <c r="K186" s="12"/>
      <c r="L186" s="12"/>
      <c r="M186" s="2"/>
      <c r="N186" s="12"/>
      <c r="O186" s="12"/>
    </row>
    <row r="187" spans="1:15" s="73" customFormat="1" x14ac:dyDescent="0.25">
      <c r="A187" s="9"/>
      <c r="H187" s="12"/>
      <c r="I187" s="12"/>
      <c r="J187" s="74"/>
      <c r="K187" s="12"/>
      <c r="L187" s="12"/>
      <c r="M187" s="2"/>
      <c r="N187" s="12"/>
      <c r="O187" s="12"/>
    </row>
    <row r="188" spans="1:15" s="73" customFormat="1" x14ac:dyDescent="0.25">
      <c r="A188" s="9"/>
      <c r="H188" s="12"/>
      <c r="I188" s="12"/>
      <c r="J188" s="74"/>
      <c r="K188" s="12"/>
      <c r="L188" s="12"/>
      <c r="M188" s="2"/>
      <c r="N188" s="12"/>
      <c r="O188" s="12"/>
    </row>
    <row r="189" spans="1:15" s="73" customFormat="1" x14ac:dyDescent="0.25">
      <c r="A189" s="9"/>
      <c r="H189" s="12"/>
      <c r="I189" s="12"/>
      <c r="J189" s="74"/>
      <c r="K189" s="12"/>
      <c r="L189" s="12"/>
      <c r="M189" s="2"/>
      <c r="N189" s="12"/>
      <c r="O189" s="12"/>
    </row>
    <row r="190" spans="1:15" s="73" customFormat="1" x14ac:dyDescent="0.25">
      <c r="A190" s="9"/>
      <c r="H190" s="12"/>
      <c r="I190" s="12"/>
      <c r="J190" s="74"/>
      <c r="K190" s="12"/>
      <c r="L190" s="12"/>
      <c r="M190" s="2"/>
      <c r="N190" s="12"/>
      <c r="O190" s="12"/>
    </row>
    <row r="191" spans="1:15" s="73" customFormat="1" x14ac:dyDescent="0.25">
      <c r="A191" s="9"/>
      <c r="H191" s="12"/>
      <c r="I191" s="12"/>
      <c r="J191" s="74"/>
      <c r="K191" s="12"/>
      <c r="L191" s="12"/>
      <c r="M191" s="2"/>
      <c r="N191" s="12"/>
      <c r="O191" s="12"/>
    </row>
    <row r="192" spans="1:15" s="73" customFormat="1" x14ac:dyDescent="0.25">
      <c r="A192" s="9"/>
      <c r="H192" s="12"/>
      <c r="I192" s="12"/>
      <c r="J192" s="74"/>
      <c r="K192" s="12"/>
      <c r="L192" s="12"/>
      <c r="M192" s="2"/>
      <c r="N192" s="12"/>
      <c r="O192" s="12"/>
    </row>
    <row r="193" spans="1:15" s="73" customFormat="1" x14ac:dyDescent="0.25">
      <c r="A193" s="9"/>
      <c r="H193" s="12"/>
      <c r="I193" s="12"/>
      <c r="J193" s="74"/>
      <c r="K193" s="12"/>
      <c r="L193" s="12"/>
      <c r="M193" s="2"/>
      <c r="N193" s="12"/>
      <c r="O193" s="12"/>
    </row>
    <row r="194" spans="1:15" s="73" customFormat="1" x14ac:dyDescent="0.25">
      <c r="A194" s="9"/>
      <c r="H194" s="12"/>
      <c r="I194" s="12"/>
      <c r="J194" s="74"/>
      <c r="K194" s="12"/>
      <c r="L194" s="12"/>
      <c r="M194" s="2"/>
      <c r="N194" s="12"/>
      <c r="O194" s="12"/>
    </row>
    <row r="195" spans="1:15" s="73" customFormat="1" x14ac:dyDescent="0.25">
      <c r="A195" s="9"/>
      <c r="H195" s="12"/>
      <c r="I195" s="12"/>
      <c r="J195" s="74"/>
      <c r="K195" s="12"/>
      <c r="L195" s="12"/>
      <c r="M195" s="2"/>
      <c r="N195" s="12"/>
      <c r="O195" s="12"/>
    </row>
    <row r="196" spans="1:15" s="73" customFormat="1" x14ac:dyDescent="0.25">
      <c r="A196" s="9"/>
      <c r="H196" s="12"/>
      <c r="I196" s="12"/>
      <c r="J196" s="74"/>
      <c r="K196" s="12"/>
      <c r="L196" s="12"/>
      <c r="M196" s="2"/>
      <c r="N196" s="12"/>
      <c r="O196" s="12"/>
    </row>
    <row r="197" spans="1:15" s="73" customFormat="1" x14ac:dyDescent="0.25">
      <c r="A197" s="9"/>
      <c r="H197" s="12"/>
      <c r="I197" s="12"/>
      <c r="J197" s="74"/>
      <c r="K197" s="12"/>
      <c r="L197" s="12"/>
      <c r="M197" s="2"/>
      <c r="N197" s="12"/>
      <c r="O197" s="12"/>
    </row>
    <row r="198" spans="1:15" s="73" customFormat="1" x14ac:dyDescent="0.25">
      <c r="A198" s="9"/>
      <c r="H198" s="12"/>
      <c r="I198" s="12"/>
      <c r="J198" s="74"/>
      <c r="K198" s="12"/>
      <c r="L198" s="12"/>
      <c r="M198" s="2"/>
      <c r="N198" s="12"/>
      <c r="O198" s="12"/>
    </row>
    <row r="199" spans="1:15" s="73" customFormat="1" x14ac:dyDescent="0.25">
      <c r="A199" s="9"/>
      <c r="H199" s="12"/>
      <c r="I199" s="12"/>
      <c r="J199" s="74"/>
      <c r="K199" s="12"/>
      <c r="L199" s="12"/>
      <c r="M199" s="2"/>
      <c r="N199" s="12"/>
      <c r="O199" s="12"/>
    </row>
    <row r="200" spans="1:15" s="73" customFormat="1" x14ac:dyDescent="0.25">
      <c r="A200" s="9"/>
      <c r="H200" s="12"/>
      <c r="I200" s="12"/>
      <c r="J200" s="74"/>
      <c r="K200" s="12"/>
      <c r="L200" s="12"/>
      <c r="M200" s="2"/>
      <c r="N200" s="12"/>
      <c r="O200" s="12"/>
    </row>
    <row r="201" spans="1:15" s="73" customFormat="1" x14ac:dyDescent="0.25">
      <c r="A201" s="9"/>
      <c r="H201" s="12"/>
      <c r="I201" s="12"/>
      <c r="J201" s="74"/>
      <c r="K201" s="12"/>
      <c r="L201" s="12"/>
      <c r="M201" s="2"/>
      <c r="N201" s="12"/>
      <c r="O201" s="12"/>
    </row>
    <row r="202" spans="1:15" s="73" customFormat="1" x14ac:dyDescent="0.25">
      <c r="A202" s="9"/>
      <c r="H202" s="12"/>
      <c r="I202" s="12"/>
      <c r="J202" s="74"/>
      <c r="K202" s="12"/>
      <c r="L202" s="12"/>
      <c r="M202" s="2"/>
      <c r="N202" s="12"/>
      <c r="O202" s="12"/>
    </row>
    <row r="203" spans="1:15" s="73" customFormat="1" x14ac:dyDescent="0.25">
      <c r="A203" s="9"/>
      <c r="H203" s="12"/>
      <c r="I203" s="12"/>
      <c r="J203" s="74"/>
      <c r="K203" s="12"/>
      <c r="L203" s="12"/>
      <c r="M203" s="2"/>
      <c r="N203" s="12"/>
      <c r="O203" s="12"/>
    </row>
    <row r="204" spans="1:15" s="73" customFormat="1" x14ac:dyDescent="0.25">
      <c r="A204" s="9"/>
      <c r="H204" s="12"/>
      <c r="I204" s="12"/>
      <c r="J204" s="74"/>
      <c r="K204" s="12"/>
      <c r="L204" s="12"/>
      <c r="M204" s="2"/>
      <c r="N204" s="12"/>
      <c r="O204" s="12"/>
    </row>
    <row r="205" spans="1:15" s="73" customFormat="1" x14ac:dyDescent="0.25">
      <c r="A205" s="9"/>
      <c r="H205" s="12"/>
      <c r="I205" s="12"/>
      <c r="J205" s="74"/>
      <c r="K205" s="12"/>
      <c r="L205" s="12"/>
      <c r="M205" s="2"/>
      <c r="N205" s="12"/>
      <c r="O205" s="12"/>
    </row>
    <row r="206" spans="1:15" s="73" customFormat="1" x14ac:dyDescent="0.25">
      <c r="A206" s="9"/>
      <c r="H206" s="12"/>
      <c r="I206" s="12"/>
      <c r="J206" s="74"/>
      <c r="K206" s="12"/>
      <c r="L206" s="12"/>
      <c r="M206" s="2"/>
      <c r="N206" s="12"/>
      <c r="O206" s="12"/>
    </row>
    <row r="207" spans="1:15" s="73" customFormat="1" x14ac:dyDescent="0.25">
      <c r="A207" s="9"/>
      <c r="H207" s="12"/>
      <c r="I207" s="12"/>
      <c r="J207" s="74"/>
      <c r="K207" s="12"/>
      <c r="L207" s="12"/>
      <c r="M207" s="2"/>
      <c r="N207" s="12"/>
      <c r="O207" s="12"/>
    </row>
    <row r="208" spans="1:15" s="73" customFormat="1" x14ac:dyDescent="0.25">
      <c r="A208" s="9"/>
      <c r="H208" s="12"/>
      <c r="I208" s="12"/>
      <c r="J208" s="74"/>
      <c r="K208" s="12"/>
      <c r="L208" s="12"/>
      <c r="M208" s="2"/>
      <c r="N208" s="12"/>
      <c r="O208" s="12"/>
    </row>
    <row r="209" spans="1:15" s="73" customFormat="1" x14ac:dyDescent="0.25">
      <c r="A209" s="9"/>
      <c r="H209" s="12"/>
      <c r="I209" s="12"/>
      <c r="J209" s="74"/>
      <c r="K209" s="12"/>
      <c r="L209" s="12"/>
      <c r="M209" s="2"/>
      <c r="N209" s="12"/>
      <c r="O209" s="12"/>
    </row>
    <row r="210" spans="1:15" s="73" customFormat="1" x14ac:dyDescent="0.25">
      <c r="A210" s="9"/>
      <c r="H210" s="12"/>
      <c r="I210" s="12"/>
      <c r="J210" s="74"/>
      <c r="K210" s="12"/>
      <c r="L210" s="12"/>
      <c r="M210" s="2"/>
      <c r="N210" s="12"/>
      <c r="O210" s="12"/>
    </row>
    <row r="211" spans="1:15" s="73" customFormat="1" x14ac:dyDescent="0.25">
      <c r="A211" s="9"/>
      <c r="H211" s="12"/>
      <c r="I211" s="12"/>
      <c r="J211" s="74"/>
      <c r="K211" s="12"/>
      <c r="L211" s="12"/>
      <c r="M211" s="2"/>
      <c r="N211" s="12"/>
      <c r="O211" s="12"/>
    </row>
    <row r="212" spans="1:15" s="73" customFormat="1" x14ac:dyDescent="0.25">
      <c r="A212" s="9"/>
      <c r="H212" s="12"/>
      <c r="I212" s="12"/>
      <c r="J212" s="74"/>
      <c r="K212" s="12"/>
      <c r="L212" s="12"/>
      <c r="M212" s="2"/>
      <c r="N212" s="12"/>
      <c r="O212" s="12"/>
    </row>
    <row r="213" spans="1:15" s="73" customFormat="1" x14ac:dyDescent="0.25">
      <c r="A213" s="9"/>
      <c r="H213" s="12"/>
      <c r="I213" s="12"/>
      <c r="J213" s="74"/>
      <c r="K213" s="12"/>
      <c r="L213" s="12"/>
      <c r="M213" s="2"/>
      <c r="N213" s="12"/>
      <c r="O213" s="12"/>
    </row>
    <row r="214" spans="1:15" s="73" customFormat="1" x14ac:dyDescent="0.25">
      <c r="A214" s="9"/>
      <c r="H214" s="12"/>
      <c r="I214" s="12"/>
      <c r="J214" s="74"/>
      <c r="K214" s="12"/>
      <c r="L214" s="12"/>
      <c r="M214" s="2"/>
      <c r="N214" s="12"/>
      <c r="O214" s="12"/>
    </row>
    <row r="215" spans="1:15" s="73" customFormat="1" x14ac:dyDescent="0.25">
      <c r="A215" s="9"/>
      <c r="H215" s="12"/>
      <c r="I215" s="12"/>
      <c r="J215" s="74"/>
      <c r="K215" s="12"/>
      <c r="L215" s="12"/>
      <c r="M215" s="2"/>
      <c r="N215" s="12"/>
      <c r="O215" s="12"/>
    </row>
    <row r="216" spans="1:15" s="73" customFormat="1" x14ac:dyDescent="0.25">
      <c r="A216" s="9"/>
      <c r="H216" s="12"/>
      <c r="I216" s="12"/>
      <c r="J216" s="74"/>
      <c r="K216" s="12"/>
      <c r="L216" s="12"/>
      <c r="M216" s="2"/>
      <c r="N216" s="12"/>
      <c r="O216" s="12"/>
    </row>
    <row r="217" spans="1:15" s="73" customFormat="1" x14ac:dyDescent="0.25">
      <c r="A217" s="9"/>
      <c r="H217" s="12"/>
      <c r="I217" s="12"/>
      <c r="J217" s="74"/>
      <c r="K217" s="12"/>
      <c r="L217" s="12"/>
      <c r="M217" s="2"/>
      <c r="N217" s="12"/>
      <c r="O217" s="12"/>
    </row>
    <row r="218" spans="1:15" s="73" customFormat="1" x14ac:dyDescent="0.25">
      <c r="A218" s="9"/>
      <c r="H218" s="12"/>
      <c r="I218" s="12"/>
      <c r="J218" s="74"/>
      <c r="K218" s="12"/>
      <c r="L218" s="12"/>
      <c r="M218" s="2"/>
      <c r="N218" s="12"/>
      <c r="O218" s="12"/>
    </row>
    <row r="219" spans="1:15" s="73" customFormat="1" x14ac:dyDescent="0.25">
      <c r="A219" s="9"/>
      <c r="H219" s="12"/>
      <c r="I219" s="12"/>
      <c r="J219" s="74"/>
      <c r="K219" s="12"/>
      <c r="L219" s="12"/>
      <c r="M219" s="2"/>
      <c r="N219" s="12"/>
      <c r="O219" s="12"/>
    </row>
    <row r="220" spans="1:15" s="73" customFormat="1" x14ac:dyDescent="0.25">
      <c r="A220" s="9"/>
      <c r="H220" s="12"/>
      <c r="I220" s="12"/>
      <c r="J220" s="74"/>
      <c r="K220" s="12"/>
      <c r="L220" s="12"/>
      <c r="M220" s="2"/>
      <c r="N220" s="12"/>
      <c r="O220" s="12"/>
    </row>
    <row r="221" spans="1:15" s="73" customFormat="1" x14ac:dyDescent="0.25">
      <c r="A221" s="9"/>
      <c r="H221" s="12"/>
      <c r="I221" s="12"/>
      <c r="J221" s="74"/>
      <c r="K221" s="12"/>
      <c r="L221" s="12"/>
      <c r="M221" s="2"/>
      <c r="N221" s="12"/>
      <c r="O221" s="12"/>
    </row>
    <row r="222" spans="1:15" s="73" customFormat="1" x14ac:dyDescent="0.25">
      <c r="A222" s="9"/>
      <c r="H222" s="12"/>
      <c r="I222" s="12"/>
      <c r="J222" s="74"/>
      <c r="K222" s="12"/>
      <c r="L222" s="12"/>
      <c r="M222" s="2"/>
      <c r="N222" s="12"/>
      <c r="O222" s="12"/>
    </row>
    <row r="223" spans="1:15" s="73" customFormat="1" x14ac:dyDescent="0.25">
      <c r="A223" s="9"/>
      <c r="H223" s="12"/>
      <c r="I223" s="12"/>
      <c r="J223" s="74"/>
      <c r="K223" s="12"/>
      <c r="L223" s="12"/>
      <c r="M223" s="2"/>
      <c r="N223" s="12"/>
      <c r="O223" s="12"/>
    </row>
    <row r="224" spans="1:15" s="73" customFormat="1" x14ac:dyDescent="0.25">
      <c r="A224" s="9"/>
      <c r="H224" s="12"/>
      <c r="I224" s="12"/>
      <c r="J224" s="74"/>
      <c r="K224" s="12"/>
      <c r="L224" s="12"/>
      <c r="M224" s="2"/>
      <c r="N224" s="12"/>
      <c r="O224" s="12"/>
    </row>
    <row r="225" spans="1:15" s="73" customFormat="1" x14ac:dyDescent="0.25">
      <c r="A225" s="9"/>
      <c r="H225" s="12"/>
      <c r="I225" s="12"/>
      <c r="J225" s="74"/>
      <c r="K225" s="12"/>
      <c r="L225" s="12"/>
      <c r="M225" s="2"/>
      <c r="N225" s="12"/>
      <c r="O225" s="12"/>
    </row>
    <row r="226" spans="1:15" s="73" customFormat="1" x14ac:dyDescent="0.25">
      <c r="A226" s="9"/>
      <c r="H226" s="12"/>
      <c r="I226" s="12"/>
      <c r="J226" s="74"/>
      <c r="K226" s="12"/>
      <c r="L226" s="12"/>
      <c r="M226" s="2"/>
      <c r="N226" s="12"/>
      <c r="O226" s="12"/>
    </row>
    <row r="227" spans="1:15" s="73" customFormat="1" x14ac:dyDescent="0.25">
      <c r="A227" s="9"/>
      <c r="H227" s="12"/>
      <c r="I227" s="12"/>
      <c r="J227" s="74"/>
      <c r="K227" s="12"/>
      <c r="L227" s="12"/>
      <c r="M227" s="2"/>
      <c r="N227" s="12"/>
      <c r="O227" s="12"/>
    </row>
    <row r="228" spans="1:15" s="73" customFormat="1" x14ac:dyDescent="0.25">
      <c r="A228" s="9"/>
      <c r="H228" s="12"/>
      <c r="I228" s="12"/>
      <c r="J228" s="74"/>
      <c r="K228" s="12"/>
      <c r="L228" s="12"/>
      <c r="M228" s="2"/>
      <c r="N228" s="12"/>
      <c r="O228" s="12"/>
    </row>
    <row r="229" spans="1:15" s="73" customFormat="1" x14ac:dyDescent="0.25">
      <c r="A229" s="9"/>
      <c r="H229" s="12"/>
      <c r="I229" s="12"/>
      <c r="J229" s="74"/>
      <c r="K229" s="12"/>
      <c r="L229" s="12"/>
      <c r="M229" s="2"/>
      <c r="N229" s="12"/>
      <c r="O229" s="12"/>
    </row>
    <row r="230" spans="1:15" s="73" customFormat="1" x14ac:dyDescent="0.25">
      <c r="A230" s="9"/>
      <c r="H230" s="12"/>
      <c r="I230" s="12"/>
      <c r="J230" s="74"/>
      <c r="K230" s="12"/>
      <c r="L230" s="12"/>
      <c r="M230" s="2"/>
      <c r="N230" s="12"/>
      <c r="O230" s="12"/>
    </row>
    <row r="231" spans="1:15" s="73" customFormat="1" x14ac:dyDescent="0.25">
      <c r="A231" s="9"/>
      <c r="H231" s="12"/>
      <c r="I231" s="12"/>
      <c r="J231" s="74"/>
      <c r="K231" s="12"/>
      <c r="L231" s="12"/>
      <c r="M231" s="2"/>
      <c r="N231" s="12"/>
      <c r="O231" s="12"/>
    </row>
    <row r="232" spans="1:15" s="73" customFormat="1" x14ac:dyDescent="0.25">
      <c r="A232" s="9"/>
      <c r="H232" s="12"/>
      <c r="I232" s="12"/>
      <c r="J232" s="74"/>
      <c r="K232" s="12"/>
      <c r="L232" s="12"/>
      <c r="M232" s="2"/>
      <c r="N232" s="12"/>
      <c r="O232" s="12"/>
    </row>
    <row r="233" spans="1:15" s="73" customFormat="1" x14ac:dyDescent="0.25">
      <c r="A233" s="9"/>
      <c r="H233" s="12"/>
      <c r="I233" s="12"/>
      <c r="J233" s="74"/>
      <c r="K233" s="12"/>
      <c r="L233" s="12"/>
      <c r="M233" s="2"/>
      <c r="N233" s="12"/>
      <c r="O233" s="12"/>
    </row>
    <row r="234" spans="1:15" s="73" customFormat="1" x14ac:dyDescent="0.25">
      <c r="A234" s="9"/>
      <c r="H234" s="12"/>
      <c r="I234" s="12"/>
      <c r="J234" s="74"/>
      <c r="K234" s="12"/>
      <c r="L234" s="12"/>
      <c r="M234" s="2"/>
      <c r="N234" s="12"/>
      <c r="O234" s="12"/>
    </row>
    <row r="235" spans="1:15" s="73" customFormat="1" x14ac:dyDescent="0.25">
      <c r="A235" s="9"/>
      <c r="H235" s="12"/>
      <c r="I235" s="12"/>
      <c r="J235" s="74"/>
      <c r="K235" s="12"/>
      <c r="L235" s="12"/>
      <c r="M235" s="2"/>
      <c r="N235" s="12"/>
      <c r="O235" s="12"/>
    </row>
    <row r="236" spans="1:15" s="73" customFormat="1" x14ac:dyDescent="0.25">
      <c r="A236" s="9"/>
      <c r="H236" s="12"/>
      <c r="I236" s="12"/>
      <c r="J236" s="74"/>
      <c r="K236" s="12"/>
      <c r="L236" s="12"/>
      <c r="M236" s="2"/>
      <c r="N236" s="12"/>
      <c r="O236" s="12"/>
    </row>
    <row r="237" spans="1:15" s="73" customFormat="1" x14ac:dyDescent="0.25">
      <c r="A237" s="9"/>
      <c r="H237" s="12"/>
      <c r="I237" s="12"/>
      <c r="J237" s="74"/>
      <c r="K237" s="12"/>
      <c r="L237" s="12"/>
      <c r="M237" s="2"/>
      <c r="N237" s="12"/>
      <c r="O237" s="12"/>
    </row>
    <row r="238" spans="1:15" s="73" customFormat="1" x14ac:dyDescent="0.25">
      <c r="A238" s="9"/>
      <c r="H238" s="12"/>
      <c r="I238" s="12"/>
      <c r="J238" s="74"/>
      <c r="K238" s="12"/>
      <c r="L238" s="12"/>
      <c r="M238" s="2"/>
      <c r="N238" s="12"/>
      <c r="O238" s="12"/>
    </row>
    <row r="239" spans="1:15" s="73" customFormat="1" x14ac:dyDescent="0.25">
      <c r="A239" s="9"/>
      <c r="H239" s="12"/>
      <c r="I239" s="12"/>
      <c r="J239" s="74"/>
      <c r="K239" s="12"/>
      <c r="L239" s="12"/>
      <c r="M239" s="2"/>
      <c r="N239" s="12"/>
      <c r="O239" s="12"/>
    </row>
    <row r="240" spans="1:15" s="73" customFormat="1" x14ac:dyDescent="0.25">
      <c r="A240" s="9"/>
      <c r="H240" s="12"/>
      <c r="I240" s="12"/>
      <c r="J240" s="74"/>
      <c r="K240" s="12"/>
      <c r="L240" s="12"/>
      <c r="M240" s="2"/>
      <c r="N240" s="12"/>
      <c r="O240" s="12"/>
    </row>
    <row r="241" spans="1:15" s="73" customFormat="1" x14ac:dyDescent="0.25">
      <c r="A241" s="9"/>
      <c r="H241" s="12"/>
      <c r="I241" s="12"/>
      <c r="J241" s="74"/>
      <c r="K241" s="12"/>
      <c r="L241" s="12"/>
      <c r="M241" s="2"/>
      <c r="N241" s="12"/>
      <c r="O241" s="12"/>
    </row>
    <row r="242" spans="1:15" s="73" customFormat="1" x14ac:dyDescent="0.25">
      <c r="A242" s="9"/>
      <c r="H242" s="12"/>
      <c r="I242" s="12"/>
      <c r="J242" s="74"/>
      <c r="K242" s="12"/>
      <c r="L242" s="12"/>
      <c r="M242" s="2"/>
      <c r="N242" s="12"/>
      <c r="O242" s="12"/>
    </row>
    <row r="243" spans="1:15" s="73" customFormat="1" x14ac:dyDescent="0.25">
      <c r="A243" s="9"/>
      <c r="H243" s="12"/>
      <c r="I243" s="12"/>
      <c r="J243" s="74"/>
      <c r="K243" s="12"/>
      <c r="L243" s="12"/>
      <c r="M243" s="2"/>
      <c r="N243" s="12"/>
      <c r="O243" s="12"/>
    </row>
    <row r="244" spans="1:15" s="73" customFormat="1" x14ac:dyDescent="0.25">
      <c r="A244" s="9"/>
      <c r="H244" s="12"/>
      <c r="I244" s="12"/>
      <c r="J244" s="74"/>
      <c r="K244" s="12"/>
      <c r="L244" s="12"/>
      <c r="M244" s="2"/>
      <c r="N244" s="12"/>
      <c r="O244" s="12"/>
    </row>
    <row r="245" spans="1:15" s="73" customFormat="1" x14ac:dyDescent="0.25">
      <c r="A245" s="9"/>
      <c r="H245" s="12"/>
      <c r="I245" s="12"/>
      <c r="J245" s="74"/>
      <c r="K245" s="12"/>
      <c r="L245" s="12"/>
      <c r="M245" s="2"/>
      <c r="N245" s="12"/>
      <c r="O245" s="12"/>
    </row>
    <row r="246" spans="1:15" s="73" customFormat="1" x14ac:dyDescent="0.25">
      <c r="A246" s="9"/>
      <c r="H246" s="12"/>
      <c r="I246" s="12"/>
      <c r="J246" s="74"/>
      <c r="K246" s="12"/>
      <c r="L246" s="12"/>
      <c r="M246" s="2"/>
      <c r="N246" s="12"/>
      <c r="O246" s="12"/>
    </row>
    <row r="247" spans="1:15" s="73" customFormat="1" x14ac:dyDescent="0.25">
      <c r="A247" s="9"/>
      <c r="H247" s="12"/>
      <c r="I247" s="12"/>
      <c r="J247" s="74"/>
      <c r="K247" s="12"/>
      <c r="L247" s="12"/>
      <c r="M247" s="2"/>
      <c r="N247" s="12"/>
      <c r="O247" s="12"/>
    </row>
    <row r="248" spans="1:15" s="73" customFormat="1" x14ac:dyDescent="0.25">
      <c r="A248" s="9"/>
      <c r="H248" s="12"/>
      <c r="I248" s="12"/>
      <c r="J248" s="74"/>
      <c r="K248" s="12"/>
      <c r="L248" s="12"/>
      <c r="M248" s="2"/>
      <c r="N248" s="12"/>
      <c r="O248" s="12"/>
    </row>
    <row r="249" spans="1:15" s="73" customFormat="1" x14ac:dyDescent="0.25">
      <c r="A249" s="9"/>
      <c r="H249" s="12"/>
      <c r="I249" s="12"/>
      <c r="J249" s="74"/>
      <c r="K249" s="12"/>
      <c r="L249" s="12"/>
      <c r="M249" s="2"/>
      <c r="N249" s="12"/>
      <c r="O249" s="12"/>
    </row>
    <row r="250" spans="1:15" s="73" customFormat="1" x14ac:dyDescent="0.25">
      <c r="A250" s="9"/>
      <c r="H250" s="12"/>
      <c r="I250" s="12"/>
      <c r="J250" s="74"/>
      <c r="K250" s="12"/>
      <c r="L250" s="12"/>
      <c r="M250" s="2"/>
      <c r="N250" s="12"/>
      <c r="O250" s="12"/>
    </row>
    <row r="251" spans="1:15" s="73" customFormat="1" x14ac:dyDescent="0.25">
      <c r="A251" s="9"/>
      <c r="H251" s="12"/>
      <c r="I251" s="12"/>
      <c r="J251" s="74"/>
      <c r="K251" s="12"/>
      <c r="L251" s="12"/>
      <c r="M251" s="2"/>
      <c r="N251" s="12"/>
      <c r="O251" s="12"/>
    </row>
    <row r="252" spans="1:15" s="73" customFormat="1" x14ac:dyDescent="0.25">
      <c r="A252" s="9"/>
      <c r="H252" s="12"/>
      <c r="I252" s="12"/>
      <c r="J252" s="74"/>
      <c r="K252" s="12"/>
      <c r="L252" s="12"/>
      <c r="M252" s="2"/>
      <c r="N252" s="12"/>
      <c r="O252" s="12"/>
    </row>
    <row r="253" spans="1:15" s="73" customFormat="1" x14ac:dyDescent="0.25">
      <c r="A253" s="9"/>
      <c r="H253" s="12"/>
      <c r="I253" s="12"/>
      <c r="J253" s="74"/>
      <c r="K253" s="12"/>
      <c r="L253" s="12"/>
      <c r="M253" s="2"/>
      <c r="N253" s="12"/>
      <c r="O253" s="12"/>
    </row>
    <row r="254" spans="1:15" s="73" customFormat="1" x14ac:dyDescent="0.25">
      <c r="A254" s="9"/>
      <c r="H254" s="12"/>
      <c r="I254" s="12"/>
      <c r="J254" s="74"/>
      <c r="K254" s="12"/>
      <c r="L254" s="12"/>
      <c r="M254" s="2"/>
      <c r="N254" s="12"/>
      <c r="O254" s="12"/>
    </row>
    <row r="255" spans="1:15" s="73" customFormat="1" x14ac:dyDescent="0.25">
      <c r="A255" s="9"/>
      <c r="H255" s="12"/>
      <c r="I255" s="12"/>
      <c r="J255" s="74"/>
      <c r="K255" s="12"/>
      <c r="L255" s="12"/>
      <c r="M255" s="2"/>
      <c r="N255" s="12"/>
      <c r="O255" s="12"/>
    </row>
    <row r="256" spans="1:15" s="73" customFormat="1" x14ac:dyDescent="0.25">
      <c r="A256" s="9"/>
      <c r="H256" s="12"/>
      <c r="I256" s="12"/>
      <c r="J256" s="74"/>
      <c r="K256" s="12"/>
      <c r="L256" s="12"/>
      <c r="M256" s="2"/>
      <c r="N256" s="12"/>
      <c r="O256" s="12"/>
    </row>
    <row r="257" spans="1:15" s="73" customFormat="1" x14ac:dyDescent="0.25">
      <c r="A257" s="9"/>
      <c r="H257" s="12"/>
      <c r="I257" s="12"/>
      <c r="J257" s="74"/>
      <c r="K257" s="12"/>
      <c r="L257" s="12"/>
      <c r="M257" s="2"/>
      <c r="N257" s="12"/>
      <c r="O257" s="12"/>
    </row>
    <row r="258" spans="1:15" s="73" customFormat="1" x14ac:dyDescent="0.25">
      <c r="A258" s="9"/>
      <c r="H258" s="12"/>
      <c r="I258" s="12"/>
      <c r="J258" s="74"/>
      <c r="K258" s="12"/>
      <c r="L258" s="12"/>
      <c r="M258" s="2"/>
      <c r="N258" s="12"/>
      <c r="O258" s="12"/>
    </row>
    <row r="259" spans="1:15" s="73" customFormat="1" x14ac:dyDescent="0.25">
      <c r="A259" s="9"/>
      <c r="H259" s="12"/>
      <c r="I259" s="12"/>
      <c r="J259" s="74"/>
      <c r="K259" s="12"/>
      <c r="L259" s="12"/>
      <c r="M259" s="2"/>
      <c r="N259" s="12"/>
      <c r="O259" s="12"/>
    </row>
    <row r="260" spans="1:15" s="73" customFormat="1" x14ac:dyDescent="0.25">
      <c r="A260" s="9"/>
      <c r="H260" s="12"/>
      <c r="I260" s="12"/>
      <c r="J260" s="74"/>
      <c r="K260" s="12"/>
      <c r="L260" s="12"/>
      <c r="M260" s="2"/>
      <c r="N260" s="12"/>
      <c r="O260" s="12"/>
    </row>
    <row r="261" spans="1:15" s="73" customFormat="1" x14ac:dyDescent="0.25">
      <c r="A261" s="9"/>
      <c r="H261" s="12"/>
      <c r="I261" s="12"/>
      <c r="J261" s="74"/>
      <c r="K261" s="12"/>
      <c r="L261" s="12"/>
      <c r="M261" s="2"/>
      <c r="N261" s="12"/>
      <c r="O261" s="12"/>
    </row>
    <row r="262" spans="1:15" s="73" customFormat="1" x14ac:dyDescent="0.25">
      <c r="A262" s="9"/>
      <c r="H262" s="12"/>
      <c r="I262" s="12"/>
      <c r="J262" s="74"/>
      <c r="K262" s="12"/>
      <c r="L262" s="12"/>
      <c r="M262" s="2"/>
      <c r="N262" s="12"/>
      <c r="O262" s="12"/>
    </row>
    <row r="263" spans="1:15" s="73" customFormat="1" x14ac:dyDescent="0.25">
      <c r="A263" s="9"/>
      <c r="H263" s="12"/>
      <c r="I263" s="12"/>
      <c r="J263" s="74"/>
      <c r="K263" s="12"/>
      <c r="L263" s="12"/>
      <c r="M263" s="2"/>
      <c r="N263" s="12"/>
      <c r="O263" s="12"/>
    </row>
    <row r="264" spans="1:15" s="73" customFormat="1" x14ac:dyDescent="0.25">
      <c r="A264" s="9"/>
      <c r="H264" s="12"/>
      <c r="I264" s="12"/>
      <c r="J264" s="74"/>
      <c r="K264" s="12"/>
      <c r="L264" s="12"/>
      <c r="M264" s="2"/>
      <c r="N264" s="12"/>
      <c r="O264" s="12"/>
    </row>
    <row r="265" spans="1:15" s="73" customFormat="1" x14ac:dyDescent="0.25">
      <c r="A265" s="9"/>
      <c r="H265" s="12"/>
      <c r="I265" s="12"/>
      <c r="J265" s="74"/>
      <c r="K265" s="12"/>
      <c r="L265" s="12"/>
      <c r="M265" s="2"/>
      <c r="N265" s="12"/>
      <c r="O265" s="12"/>
    </row>
    <row r="266" spans="1:15" s="73" customFormat="1" x14ac:dyDescent="0.25">
      <c r="A266" s="9"/>
      <c r="H266" s="12"/>
      <c r="I266" s="12"/>
      <c r="J266" s="74"/>
      <c r="K266" s="12"/>
      <c r="L266" s="12"/>
      <c r="M266" s="2"/>
      <c r="N266" s="12"/>
      <c r="O266" s="12"/>
    </row>
    <row r="267" spans="1:15" s="73" customFormat="1" x14ac:dyDescent="0.25">
      <c r="A267" s="9"/>
      <c r="H267" s="12"/>
      <c r="I267" s="12"/>
      <c r="J267" s="74"/>
      <c r="K267" s="12"/>
      <c r="L267" s="12"/>
      <c r="M267" s="2"/>
      <c r="N267" s="12"/>
      <c r="O267" s="12"/>
    </row>
    <row r="268" spans="1:15" s="73" customFormat="1" x14ac:dyDescent="0.25">
      <c r="A268" s="9"/>
      <c r="H268" s="12"/>
      <c r="I268" s="12"/>
      <c r="J268" s="74"/>
      <c r="K268" s="12"/>
      <c r="L268" s="12"/>
      <c r="M268" s="2"/>
      <c r="N268" s="12"/>
      <c r="O268" s="12"/>
    </row>
    <row r="269" spans="1:15" s="73" customFormat="1" x14ac:dyDescent="0.25">
      <c r="A269" s="9"/>
      <c r="H269" s="12"/>
      <c r="I269" s="12"/>
      <c r="J269" s="74"/>
      <c r="K269" s="12"/>
      <c r="L269" s="12"/>
      <c r="M269" s="2"/>
      <c r="N269" s="12"/>
      <c r="O269" s="12"/>
    </row>
    <row r="270" spans="1:15" s="73" customFormat="1" x14ac:dyDescent="0.25">
      <c r="A270" s="9"/>
      <c r="H270" s="12"/>
      <c r="I270" s="12"/>
      <c r="J270" s="74"/>
      <c r="K270" s="12"/>
      <c r="L270" s="12"/>
      <c r="M270" s="2"/>
      <c r="N270" s="12"/>
      <c r="O270" s="12"/>
    </row>
    <row r="271" spans="1:15" s="73" customFormat="1" x14ac:dyDescent="0.25">
      <c r="A271" s="9"/>
      <c r="H271" s="12"/>
      <c r="I271" s="12"/>
      <c r="J271" s="74"/>
      <c r="K271" s="12"/>
      <c r="L271" s="12"/>
      <c r="M271" s="2"/>
      <c r="N271" s="12"/>
      <c r="O271" s="12"/>
    </row>
    <row r="272" spans="1:15" s="73" customFormat="1" x14ac:dyDescent="0.25">
      <c r="A272" s="9"/>
      <c r="H272" s="12"/>
      <c r="I272" s="12"/>
      <c r="J272" s="74"/>
      <c r="K272" s="12"/>
      <c r="L272" s="12"/>
      <c r="M272" s="2"/>
      <c r="N272" s="12"/>
      <c r="O272" s="12"/>
    </row>
    <row r="273" spans="1:15" s="73" customFormat="1" x14ac:dyDescent="0.25">
      <c r="A273" s="9"/>
      <c r="H273" s="12"/>
      <c r="I273" s="12"/>
      <c r="J273" s="74"/>
      <c r="K273" s="12"/>
      <c r="L273" s="12"/>
      <c r="M273" s="2"/>
      <c r="N273" s="12"/>
      <c r="O273" s="12"/>
    </row>
    <row r="274" spans="1:15" s="73" customFormat="1" x14ac:dyDescent="0.25">
      <c r="A274" s="9"/>
      <c r="H274" s="12"/>
      <c r="I274" s="12"/>
      <c r="J274" s="74"/>
      <c r="K274" s="12"/>
      <c r="L274" s="12"/>
      <c r="M274" s="2"/>
      <c r="N274" s="12"/>
      <c r="O274" s="12"/>
    </row>
    <row r="275" spans="1:15" s="73" customFormat="1" x14ac:dyDescent="0.25">
      <c r="A275" s="9"/>
      <c r="H275" s="12"/>
      <c r="I275" s="12"/>
      <c r="J275" s="74"/>
      <c r="K275" s="12"/>
      <c r="L275" s="12"/>
      <c r="M275" s="2"/>
      <c r="N275" s="12"/>
      <c r="O275" s="12"/>
    </row>
    <row r="276" spans="1:15" s="73" customFormat="1" x14ac:dyDescent="0.25">
      <c r="A276" s="9"/>
      <c r="H276" s="12"/>
      <c r="I276" s="12"/>
      <c r="J276" s="74"/>
      <c r="K276" s="12"/>
      <c r="L276" s="12"/>
      <c r="M276" s="2"/>
      <c r="N276" s="12"/>
      <c r="O276" s="12"/>
    </row>
    <row r="277" spans="1:15" s="73" customFormat="1" x14ac:dyDescent="0.25">
      <c r="A277" s="9"/>
      <c r="H277" s="12"/>
      <c r="I277" s="12"/>
      <c r="J277" s="74"/>
      <c r="K277" s="12"/>
      <c r="L277" s="12"/>
      <c r="M277" s="2"/>
      <c r="N277" s="12"/>
      <c r="O277" s="12"/>
    </row>
    <row r="278" spans="1:15" s="73" customFormat="1" x14ac:dyDescent="0.25">
      <c r="A278" s="9"/>
      <c r="H278" s="12"/>
      <c r="I278" s="12"/>
      <c r="J278" s="74"/>
      <c r="K278" s="12"/>
      <c r="L278" s="12"/>
      <c r="M278" s="2"/>
      <c r="N278" s="12"/>
      <c r="O278" s="12"/>
    </row>
    <row r="279" spans="1:15" s="73" customFormat="1" x14ac:dyDescent="0.25">
      <c r="A279" s="9"/>
      <c r="H279" s="12"/>
      <c r="I279" s="12"/>
      <c r="J279" s="74"/>
      <c r="K279" s="12"/>
      <c r="L279" s="12"/>
      <c r="M279" s="2"/>
      <c r="N279" s="12"/>
      <c r="O279" s="12"/>
    </row>
    <row r="280" spans="1:15" s="73" customFormat="1" x14ac:dyDescent="0.25">
      <c r="A280" s="9"/>
      <c r="H280" s="12"/>
      <c r="I280" s="12"/>
      <c r="J280" s="74"/>
      <c r="K280" s="12"/>
      <c r="L280" s="12"/>
      <c r="M280" s="2"/>
      <c r="N280" s="12"/>
      <c r="O280" s="12"/>
    </row>
    <row r="281" spans="1:15" s="73" customFormat="1" x14ac:dyDescent="0.25">
      <c r="A281" s="9"/>
      <c r="H281" s="12"/>
      <c r="I281" s="12"/>
      <c r="J281" s="74"/>
      <c r="K281" s="12"/>
      <c r="L281" s="12"/>
      <c r="M281" s="2"/>
      <c r="N281" s="12"/>
      <c r="O281" s="12"/>
    </row>
    <row r="282" spans="1:15" s="73" customFormat="1" x14ac:dyDescent="0.25">
      <c r="A282" s="9"/>
      <c r="H282" s="12"/>
      <c r="I282" s="12"/>
      <c r="J282" s="74"/>
      <c r="K282" s="12"/>
      <c r="L282" s="12"/>
      <c r="M282" s="2"/>
      <c r="N282" s="12"/>
      <c r="O282" s="12"/>
    </row>
    <row r="283" spans="1:15" s="73" customFormat="1" x14ac:dyDescent="0.25">
      <c r="A283" s="9"/>
      <c r="H283" s="12"/>
      <c r="I283" s="12"/>
      <c r="J283" s="74"/>
      <c r="K283" s="12"/>
      <c r="L283" s="12"/>
      <c r="M283" s="2"/>
      <c r="N283" s="12"/>
      <c r="O283" s="12"/>
    </row>
    <row r="284" spans="1:15" s="73" customFormat="1" x14ac:dyDescent="0.25">
      <c r="A284" s="9"/>
      <c r="H284" s="12"/>
      <c r="I284" s="12"/>
      <c r="J284" s="74"/>
      <c r="K284" s="12"/>
      <c r="L284" s="12"/>
      <c r="M284" s="2"/>
      <c r="N284" s="12"/>
      <c r="O284" s="12"/>
    </row>
    <row r="285" spans="1:15" s="73" customFormat="1" x14ac:dyDescent="0.25">
      <c r="A285" s="9"/>
      <c r="H285" s="12"/>
      <c r="I285" s="12"/>
      <c r="J285" s="74"/>
      <c r="K285" s="12"/>
      <c r="L285" s="12"/>
      <c r="M285" s="2"/>
      <c r="N285" s="12"/>
      <c r="O285" s="12"/>
    </row>
    <row r="286" spans="1:15" s="73" customFormat="1" x14ac:dyDescent="0.25">
      <c r="A286" s="9"/>
      <c r="H286" s="12"/>
      <c r="I286" s="12"/>
      <c r="J286" s="74"/>
      <c r="K286" s="12"/>
      <c r="L286" s="12"/>
      <c r="M286" s="2"/>
      <c r="N286" s="12"/>
      <c r="O286" s="12"/>
    </row>
    <row r="287" spans="1:15" s="73" customFormat="1" x14ac:dyDescent="0.25">
      <c r="A287" s="9"/>
      <c r="H287" s="12"/>
      <c r="I287" s="12"/>
      <c r="J287" s="74"/>
      <c r="K287" s="12"/>
      <c r="L287" s="12"/>
      <c r="M287" s="2"/>
      <c r="N287" s="12"/>
      <c r="O287" s="12"/>
    </row>
    <row r="288" spans="1:15" s="73" customFormat="1" x14ac:dyDescent="0.25">
      <c r="A288" s="9"/>
      <c r="H288" s="12"/>
      <c r="I288" s="12"/>
      <c r="J288" s="74"/>
      <c r="K288" s="12"/>
      <c r="L288" s="12"/>
      <c r="M288" s="2"/>
      <c r="N288" s="12"/>
      <c r="O288" s="12"/>
    </row>
    <row r="289" spans="1:15" s="73" customFormat="1" x14ac:dyDescent="0.25">
      <c r="A289" s="9"/>
      <c r="H289" s="12"/>
      <c r="I289" s="12"/>
      <c r="J289" s="74"/>
      <c r="K289" s="12"/>
      <c r="L289" s="12"/>
      <c r="M289" s="2"/>
      <c r="N289" s="12"/>
      <c r="O289" s="12"/>
    </row>
    <row r="290" spans="1:15" s="73" customFormat="1" x14ac:dyDescent="0.25">
      <c r="A290" s="9"/>
      <c r="H290" s="12"/>
      <c r="I290" s="12"/>
      <c r="J290" s="74"/>
      <c r="K290" s="12"/>
      <c r="L290" s="12"/>
      <c r="M290" s="2"/>
      <c r="N290" s="12"/>
      <c r="O290" s="12"/>
    </row>
    <row r="291" spans="1:15" s="73" customFormat="1" x14ac:dyDescent="0.25">
      <c r="A291" s="9"/>
      <c r="H291" s="12"/>
      <c r="I291" s="12"/>
      <c r="J291" s="74"/>
      <c r="K291" s="12"/>
      <c r="L291" s="12"/>
      <c r="M291" s="2"/>
      <c r="N291" s="12"/>
      <c r="O291" s="12"/>
    </row>
    <row r="292" spans="1:15" s="73" customFormat="1" x14ac:dyDescent="0.25">
      <c r="A292" s="9"/>
      <c r="H292" s="12"/>
      <c r="I292" s="12"/>
      <c r="J292" s="74"/>
      <c r="K292" s="12"/>
      <c r="L292" s="12"/>
      <c r="M292" s="2"/>
      <c r="N292" s="12"/>
      <c r="O292" s="12"/>
    </row>
    <row r="293" spans="1:15" s="73" customFormat="1" x14ac:dyDescent="0.25">
      <c r="A293" s="9"/>
      <c r="H293" s="12"/>
      <c r="I293" s="12"/>
      <c r="J293" s="74"/>
      <c r="K293" s="12"/>
      <c r="L293" s="12"/>
      <c r="M293" s="2"/>
      <c r="N293" s="12"/>
      <c r="O293" s="12"/>
    </row>
    <row r="294" spans="1:15" s="73" customFormat="1" x14ac:dyDescent="0.25">
      <c r="A294" s="9"/>
      <c r="H294" s="12"/>
      <c r="I294" s="12"/>
      <c r="J294" s="74"/>
      <c r="K294" s="12"/>
      <c r="L294" s="12"/>
      <c r="M294" s="2"/>
      <c r="N294" s="12"/>
      <c r="O294" s="12"/>
    </row>
    <row r="295" spans="1:15" s="73" customFormat="1" x14ac:dyDescent="0.25">
      <c r="A295" s="9"/>
      <c r="H295" s="12"/>
      <c r="I295" s="12"/>
      <c r="J295" s="74"/>
      <c r="K295" s="12"/>
      <c r="L295" s="12"/>
      <c r="M295" s="2"/>
      <c r="N295" s="12"/>
      <c r="O295" s="12"/>
    </row>
    <row r="296" spans="1:15" s="73" customFormat="1" x14ac:dyDescent="0.25">
      <c r="A296" s="9"/>
      <c r="H296" s="12"/>
      <c r="I296" s="12"/>
      <c r="J296" s="74"/>
      <c r="K296" s="12"/>
      <c r="L296" s="12"/>
      <c r="M296" s="2"/>
      <c r="N296" s="12"/>
      <c r="O296" s="12"/>
    </row>
    <row r="297" spans="1:15" s="73" customFormat="1" x14ac:dyDescent="0.25">
      <c r="A297" s="9"/>
      <c r="H297" s="12"/>
      <c r="I297" s="12"/>
      <c r="J297" s="74"/>
      <c r="K297" s="12"/>
      <c r="L297" s="12"/>
      <c r="M297" s="2"/>
      <c r="N297" s="12"/>
      <c r="O297" s="12"/>
    </row>
    <row r="298" spans="1:15" s="73" customFormat="1" x14ac:dyDescent="0.25">
      <c r="A298" s="9"/>
      <c r="H298" s="12"/>
      <c r="I298" s="12"/>
      <c r="J298" s="74"/>
      <c r="K298" s="12"/>
      <c r="L298" s="12"/>
      <c r="M298" s="2"/>
      <c r="N298" s="12"/>
      <c r="O298" s="12"/>
    </row>
    <row r="299" spans="1:15" s="73" customFormat="1" x14ac:dyDescent="0.25">
      <c r="A299" s="9"/>
      <c r="H299" s="12"/>
      <c r="I299" s="12"/>
      <c r="J299" s="74"/>
      <c r="K299" s="12"/>
      <c r="L299" s="12"/>
      <c r="M299" s="2"/>
      <c r="N299" s="12"/>
      <c r="O299" s="12"/>
    </row>
    <row r="300" spans="1:15" s="73" customFormat="1" x14ac:dyDescent="0.25">
      <c r="A300" s="9"/>
      <c r="H300" s="12"/>
      <c r="I300" s="12"/>
      <c r="J300" s="74"/>
      <c r="K300" s="12"/>
      <c r="L300" s="12"/>
      <c r="M300" s="2"/>
      <c r="N300" s="12"/>
      <c r="O300" s="12"/>
    </row>
    <row r="301" spans="1:15" s="73" customFormat="1" x14ac:dyDescent="0.25">
      <c r="A301" s="9"/>
      <c r="H301" s="12"/>
      <c r="I301" s="12"/>
      <c r="J301" s="74"/>
      <c r="K301" s="12"/>
      <c r="L301" s="12"/>
      <c r="M301" s="2"/>
      <c r="N301" s="12"/>
      <c r="O301" s="12"/>
    </row>
    <row r="302" spans="1:15" s="73" customFormat="1" x14ac:dyDescent="0.25">
      <c r="A302" s="9"/>
      <c r="H302" s="12"/>
      <c r="I302" s="12"/>
      <c r="J302" s="74"/>
      <c r="K302" s="12"/>
      <c r="L302" s="12"/>
      <c r="M302" s="2"/>
      <c r="N302" s="12"/>
      <c r="O302" s="12"/>
    </row>
    <row r="303" spans="1:15" s="73" customFormat="1" x14ac:dyDescent="0.25">
      <c r="A303" s="9"/>
      <c r="H303" s="12"/>
      <c r="I303" s="12"/>
      <c r="J303" s="74"/>
      <c r="K303" s="12"/>
      <c r="L303" s="12"/>
      <c r="M303" s="2"/>
      <c r="N303" s="12"/>
      <c r="O303" s="12"/>
    </row>
    <row r="304" spans="1:15" s="73" customFormat="1" x14ac:dyDescent="0.25">
      <c r="A304" s="9"/>
      <c r="H304" s="12"/>
      <c r="I304" s="12"/>
      <c r="J304" s="74"/>
      <c r="K304" s="12"/>
      <c r="L304" s="12"/>
      <c r="M304" s="2"/>
      <c r="N304" s="12"/>
      <c r="O304" s="12"/>
    </row>
    <row r="305" spans="1:15" s="73" customFormat="1" x14ac:dyDescent="0.25">
      <c r="A305" s="9"/>
      <c r="H305" s="12"/>
      <c r="I305" s="12"/>
      <c r="J305" s="74"/>
      <c r="K305" s="12"/>
      <c r="L305" s="12"/>
      <c r="M305" s="2"/>
      <c r="N305" s="12"/>
      <c r="O305" s="12"/>
    </row>
    <row r="306" spans="1:15" s="73" customFormat="1" x14ac:dyDescent="0.25">
      <c r="A306" s="9"/>
      <c r="H306" s="12"/>
      <c r="I306" s="12"/>
      <c r="J306" s="74"/>
      <c r="K306" s="12"/>
      <c r="L306" s="12"/>
      <c r="M306" s="2"/>
      <c r="N306" s="12"/>
      <c r="O306" s="12"/>
    </row>
    <row r="307" spans="1:15" s="73" customFormat="1" x14ac:dyDescent="0.25">
      <c r="A307" s="9"/>
      <c r="H307" s="12"/>
      <c r="I307" s="12"/>
      <c r="J307" s="74"/>
      <c r="K307" s="12"/>
      <c r="L307" s="12"/>
      <c r="M307" s="2"/>
      <c r="N307" s="12"/>
      <c r="O307" s="12"/>
    </row>
    <row r="308" spans="1:15" s="73" customFormat="1" x14ac:dyDescent="0.25">
      <c r="A308" s="9"/>
      <c r="H308" s="12"/>
      <c r="I308" s="12"/>
      <c r="J308" s="74"/>
      <c r="K308" s="12"/>
      <c r="L308" s="12"/>
      <c r="M308" s="2"/>
      <c r="N308" s="12"/>
      <c r="O308" s="12"/>
    </row>
    <row r="309" spans="1:15" s="73" customFormat="1" x14ac:dyDescent="0.25">
      <c r="A309" s="9"/>
      <c r="H309" s="12"/>
      <c r="I309" s="12"/>
      <c r="J309" s="74"/>
      <c r="K309" s="12"/>
      <c r="L309" s="12"/>
      <c r="M309" s="2"/>
      <c r="N309" s="12"/>
      <c r="O309" s="12"/>
    </row>
    <row r="310" spans="1:15" s="73" customFormat="1" x14ac:dyDescent="0.25">
      <c r="A310" s="9"/>
      <c r="H310" s="12"/>
      <c r="I310" s="12"/>
      <c r="J310" s="74"/>
      <c r="K310" s="12"/>
      <c r="L310" s="12"/>
      <c r="M310" s="2"/>
      <c r="N310" s="12"/>
      <c r="O310" s="12"/>
    </row>
    <row r="311" spans="1:15" s="73" customFormat="1" x14ac:dyDescent="0.25">
      <c r="A311" s="9"/>
      <c r="H311" s="12"/>
      <c r="I311" s="12"/>
      <c r="J311" s="74"/>
      <c r="K311" s="12"/>
      <c r="L311" s="12"/>
      <c r="M311" s="2"/>
      <c r="N311" s="12"/>
      <c r="O311" s="12"/>
    </row>
    <row r="312" spans="1:15" s="73" customFormat="1" x14ac:dyDescent="0.25">
      <c r="A312" s="9"/>
      <c r="H312" s="12"/>
      <c r="I312" s="12"/>
      <c r="J312" s="74"/>
      <c r="K312" s="12"/>
      <c r="L312" s="12"/>
      <c r="M312" s="2"/>
      <c r="N312" s="12"/>
      <c r="O312" s="12"/>
    </row>
    <row r="313" spans="1:15" s="73" customFormat="1" x14ac:dyDescent="0.25">
      <c r="A313" s="9"/>
      <c r="H313" s="12"/>
      <c r="I313" s="12"/>
      <c r="J313" s="74"/>
      <c r="K313" s="12"/>
      <c r="L313" s="12"/>
      <c r="M313" s="2"/>
      <c r="N313" s="12"/>
      <c r="O313" s="12"/>
    </row>
    <row r="314" spans="1:15" s="73" customFormat="1" x14ac:dyDescent="0.25">
      <c r="A314" s="9"/>
      <c r="H314" s="12"/>
      <c r="I314" s="12"/>
      <c r="J314" s="74"/>
      <c r="K314" s="12"/>
      <c r="L314" s="12"/>
      <c r="M314" s="2"/>
      <c r="N314" s="12"/>
      <c r="O314" s="12"/>
    </row>
    <row r="315" spans="1:15" s="73" customFormat="1" x14ac:dyDescent="0.25">
      <c r="A315" s="9"/>
      <c r="H315" s="12"/>
      <c r="I315" s="12"/>
      <c r="J315" s="74"/>
      <c r="K315" s="12"/>
      <c r="L315" s="12"/>
      <c r="M315" s="2"/>
      <c r="N315" s="12"/>
      <c r="O315" s="12"/>
    </row>
    <row r="316" spans="1:15" s="73" customFormat="1" x14ac:dyDescent="0.25">
      <c r="A316" s="9"/>
      <c r="H316" s="12"/>
      <c r="I316" s="12"/>
      <c r="J316" s="74"/>
      <c r="K316" s="12"/>
      <c r="L316" s="12"/>
      <c r="M316" s="2"/>
      <c r="N316" s="12"/>
      <c r="O316" s="12"/>
    </row>
    <row r="317" spans="1:15" s="73" customFormat="1" x14ac:dyDescent="0.25">
      <c r="A317" s="9"/>
      <c r="H317" s="12"/>
      <c r="I317" s="12"/>
      <c r="J317" s="74"/>
      <c r="K317" s="12"/>
      <c r="L317" s="12"/>
      <c r="M317" s="2"/>
      <c r="N317" s="12"/>
      <c r="O317" s="12"/>
    </row>
    <row r="318" spans="1:15" s="73" customFormat="1" x14ac:dyDescent="0.25">
      <c r="A318" s="9"/>
      <c r="H318" s="12"/>
      <c r="I318" s="12"/>
      <c r="J318" s="74"/>
      <c r="K318" s="12"/>
      <c r="L318" s="12"/>
      <c r="M318" s="2"/>
      <c r="N318" s="12"/>
      <c r="O318" s="12"/>
    </row>
    <row r="319" spans="1:15" s="73" customFormat="1" x14ac:dyDescent="0.25">
      <c r="A319" s="9"/>
      <c r="H319" s="12"/>
      <c r="I319" s="12"/>
      <c r="J319" s="74"/>
      <c r="K319" s="12"/>
      <c r="L319" s="12"/>
      <c r="M319" s="2"/>
      <c r="N319" s="12"/>
      <c r="O319" s="12"/>
    </row>
    <row r="320" spans="1:15" s="73" customFormat="1" x14ac:dyDescent="0.25">
      <c r="A320" s="9"/>
      <c r="H320" s="12"/>
      <c r="I320" s="12"/>
      <c r="J320" s="74"/>
      <c r="K320" s="12"/>
      <c r="L320" s="12"/>
      <c r="M320" s="2"/>
      <c r="N320" s="12"/>
      <c r="O320" s="12"/>
    </row>
    <row r="321" spans="1:15" s="73" customFormat="1" x14ac:dyDescent="0.25">
      <c r="A321" s="9"/>
      <c r="H321" s="12"/>
      <c r="I321" s="12"/>
      <c r="J321" s="74"/>
      <c r="K321" s="12"/>
      <c r="L321" s="12"/>
      <c r="M321" s="2"/>
      <c r="N321" s="12"/>
      <c r="O321" s="12"/>
    </row>
    <row r="322" spans="1:15" s="73" customFormat="1" x14ac:dyDescent="0.25">
      <c r="A322" s="9"/>
      <c r="H322" s="12"/>
      <c r="I322" s="12"/>
      <c r="J322" s="74"/>
      <c r="K322" s="12"/>
      <c r="L322" s="12"/>
      <c r="M322" s="2"/>
      <c r="N322" s="12"/>
      <c r="O322" s="12"/>
    </row>
    <row r="323" spans="1:15" s="73" customFormat="1" x14ac:dyDescent="0.25">
      <c r="A323" s="9"/>
      <c r="H323" s="12"/>
      <c r="I323" s="12"/>
      <c r="J323" s="74"/>
      <c r="K323" s="12"/>
      <c r="L323" s="12"/>
      <c r="M323" s="2"/>
      <c r="N323" s="12"/>
      <c r="O323" s="12"/>
    </row>
  </sheetData>
  <sheetProtection selectLockedCells="1"/>
  <mergeCells count="8">
    <mergeCell ref="A36:B36"/>
    <mergeCell ref="A1:J1"/>
    <mergeCell ref="A2:D2"/>
    <mergeCell ref="F2:J2"/>
    <mergeCell ref="A3:D3"/>
    <mergeCell ref="F3:J3"/>
    <mergeCell ref="A4:B4"/>
    <mergeCell ref="C4:I4"/>
  </mergeCells>
  <conditionalFormatting sqref="J6:J35">
    <cfRule type="cellIs" dxfId="32" priority="21" stopIfTrue="1" operator="greaterThan">
      <formula>24</formula>
    </cfRule>
  </conditionalFormatting>
  <conditionalFormatting sqref="J6:J35">
    <cfRule type="cellIs" dxfId="31" priority="16" stopIfTrue="1" operator="greaterThan">
      <formula>24</formula>
    </cfRule>
    <cfRule type="cellIs" dxfId="30" priority="17" stopIfTrue="1" operator="greaterThan">
      <formula>22</formula>
    </cfRule>
    <cfRule type="cellIs" dxfId="29" priority="18" stopIfTrue="1" operator="greaterThan">
      <formula>22</formula>
    </cfRule>
    <cfRule type="cellIs" dxfId="28" priority="19" stopIfTrue="1" operator="greaterThan">
      <formula>44</formula>
    </cfRule>
    <cfRule type="cellIs" dxfId="27" priority="20" stopIfTrue="1" operator="greaterThan">
      <formula>24</formula>
    </cfRule>
  </conditionalFormatting>
  <conditionalFormatting sqref="J6:J35">
    <cfRule type="cellIs" dxfId="26" priority="11" stopIfTrue="1" operator="greaterThan">
      <formula>24</formula>
    </cfRule>
    <cfRule type="cellIs" dxfId="25" priority="12" stopIfTrue="1" operator="greaterThan">
      <formula>22</formula>
    </cfRule>
    <cfRule type="cellIs" dxfId="24" priority="13" stopIfTrue="1" operator="greaterThan">
      <formula>22</formula>
    </cfRule>
    <cfRule type="cellIs" dxfId="23" priority="14" stopIfTrue="1" operator="greaterThan">
      <formula>44</formula>
    </cfRule>
    <cfRule type="cellIs" dxfId="22" priority="15" stopIfTrue="1" operator="greaterThan">
      <formula>24</formula>
    </cfRule>
  </conditionalFormatting>
  <conditionalFormatting sqref="J6:J35">
    <cfRule type="cellIs" dxfId="21" priority="6" stopIfTrue="1" operator="greaterThan">
      <formula>24</formula>
    </cfRule>
    <cfRule type="cellIs" dxfId="20" priority="7" stopIfTrue="1" operator="greaterThan">
      <formula>22</formula>
    </cfRule>
    <cfRule type="cellIs" dxfId="19" priority="8" stopIfTrue="1" operator="greaterThan">
      <formula>22</formula>
    </cfRule>
    <cfRule type="cellIs" dxfId="18" priority="9" stopIfTrue="1" operator="greaterThan">
      <formula>44</formula>
    </cfRule>
    <cfRule type="cellIs" dxfId="17" priority="10" stopIfTrue="1" operator="greaterThan">
      <formula>24</formula>
    </cfRule>
  </conditionalFormatting>
  <conditionalFormatting sqref="J6:J35">
    <cfRule type="cellIs" dxfId="16" priority="1" stopIfTrue="1" operator="greaterThan">
      <formula>24</formula>
    </cfRule>
    <cfRule type="cellIs" dxfId="15" priority="2" stopIfTrue="1" operator="greaterThan">
      <formula>22</formula>
    </cfRule>
    <cfRule type="cellIs" dxfId="14" priority="3" stopIfTrue="1" operator="greaterThan">
      <formula>22</formula>
    </cfRule>
    <cfRule type="cellIs" dxfId="13" priority="4" stopIfTrue="1" operator="greaterThan">
      <formula>44</formula>
    </cfRule>
    <cfRule type="cellIs" dxfId="12" priority="5" stopIfTrue="1" operator="greaterThan">
      <formula>24</formula>
    </cfRule>
  </conditionalFormatting>
  <dataValidations count="2">
    <dataValidation type="textLength" operator="equal" allowBlank="1" showInputMessage="1" showErrorMessage="1" error="You must enter a 9 digit number." prompt="Enter your Employee Identification Number._x000a__x000a_If you do not know your number please contact Human Resources._x000a__x000a_" sqref="F2:G2">
      <formula1>9</formula1>
    </dataValidation>
    <dataValidation type="decimal" allowBlank="1" showInputMessage="1" showErrorMessage="1" error="You must enter less than 24 hours." sqref="F36:G36 C6:I35">
      <formula1>0</formula1>
      <formula2>24</formula2>
    </dataValidation>
  </dataValidations>
  <printOptions horizontalCentered="1" verticalCentered="1"/>
  <pageMargins left="0.25" right="0.25" top="0.3" bottom="0.3" header="0" footer="0"/>
  <pageSetup scale="7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344"/>
  <sheetViews>
    <sheetView showGridLines="0" zoomScale="85" zoomScaleNormal="85" workbookViewId="0">
      <selection activeCell="I18" sqref="I18"/>
    </sheetView>
  </sheetViews>
  <sheetFormatPr defaultColWidth="9.140625" defaultRowHeight="15.75" x14ac:dyDescent="0.25"/>
  <cols>
    <col min="1" max="1" width="5.7109375" style="73" bestFit="1" customWidth="1"/>
    <col min="2" max="2" width="5.42578125" style="73" bestFit="1" customWidth="1"/>
    <col min="3" max="3" width="9.7109375" style="73" customWidth="1"/>
    <col min="4" max="10" width="7.7109375" style="12" customWidth="1"/>
    <col min="11" max="11" width="6.85546875" style="12" customWidth="1"/>
    <col min="12" max="12" width="6.42578125" style="12" customWidth="1"/>
    <col min="13" max="13" width="48.7109375" style="2" customWidth="1"/>
    <col min="14" max="14" width="10.85546875" style="12" customWidth="1"/>
    <col min="15" max="16384" width="9.140625" style="12"/>
  </cols>
  <sheetData>
    <row r="1" spans="1:19" ht="26.25" x14ac:dyDescent="0.4">
      <c r="E1" s="14" t="s">
        <v>46</v>
      </c>
    </row>
    <row r="2" spans="1:19" ht="23.25" x14ac:dyDescent="0.35">
      <c r="B2" s="193"/>
      <c r="F2" s="230" t="s">
        <v>89</v>
      </c>
      <c r="G2" s="230"/>
      <c r="H2" s="230"/>
      <c r="I2" s="230"/>
      <c r="J2" s="230"/>
      <c r="K2" s="230"/>
    </row>
    <row r="3" spans="1:19" x14ac:dyDescent="0.25">
      <c r="C3" s="193"/>
    </row>
    <row r="5" spans="1:19" ht="19.5" thickBot="1" x14ac:dyDescent="0.35">
      <c r="A5" s="2"/>
      <c r="D5" s="207">
        <f>+July!D5</f>
        <v>0</v>
      </c>
      <c r="E5" s="207"/>
      <c r="F5" s="207"/>
      <c r="G5" s="207"/>
      <c r="H5" s="75"/>
      <c r="I5" s="208">
        <f>+July!I5</f>
        <v>0</v>
      </c>
      <c r="J5" s="208"/>
      <c r="K5" s="208"/>
      <c r="L5" s="208"/>
      <c r="N5" s="35" t="s">
        <v>27</v>
      </c>
    </row>
    <row r="6" spans="1:19" ht="18.75" x14ac:dyDescent="0.3">
      <c r="A6" s="2"/>
      <c r="D6" s="232" t="s">
        <v>0</v>
      </c>
      <c r="E6" s="233"/>
      <c r="F6" s="233"/>
      <c r="G6" s="233"/>
      <c r="H6" s="115"/>
      <c r="I6" s="234" t="s">
        <v>1</v>
      </c>
      <c r="J6" s="235"/>
      <c r="K6" s="235"/>
      <c r="L6" s="235"/>
      <c r="N6" s="36" t="s">
        <v>30</v>
      </c>
    </row>
    <row r="7" spans="1:19" ht="18.75" x14ac:dyDescent="0.3">
      <c r="A7" s="2"/>
      <c r="F7" s="114"/>
      <c r="G7" s="115"/>
      <c r="H7" s="115"/>
      <c r="I7" s="115"/>
      <c r="J7" s="41"/>
      <c r="K7" s="38"/>
      <c r="L7" s="41"/>
      <c r="N7" s="36" t="s">
        <v>33</v>
      </c>
    </row>
    <row r="8" spans="1:19" ht="18.75" x14ac:dyDescent="0.3">
      <c r="A8" s="2"/>
      <c r="N8" s="35" t="s">
        <v>29</v>
      </c>
    </row>
    <row r="9" spans="1:19" s="20" customFormat="1" ht="19.5" thickBot="1" x14ac:dyDescent="0.35">
      <c r="A9" s="236" t="s">
        <v>43</v>
      </c>
      <c r="B9" s="237"/>
      <c r="C9" s="237"/>
      <c r="D9" s="237"/>
      <c r="E9" s="237"/>
      <c r="F9" s="237"/>
      <c r="G9" s="237"/>
      <c r="H9" s="237"/>
      <c r="I9" s="237"/>
      <c r="J9" s="237"/>
      <c r="K9" s="237"/>
      <c r="L9" s="100"/>
      <c r="M9" s="116" t="s">
        <v>44</v>
      </c>
      <c r="N9" s="37" t="s">
        <v>31</v>
      </c>
    </row>
    <row r="10" spans="1:19" s="20" customFormat="1" ht="19.5" thickBot="1" x14ac:dyDescent="0.35">
      <c r="A10" s="18"/>
      <c r="B10" s="19"/>
      <c r="C10" s="51" t="s">
        <v>27</v>
      </c>
      <c r="L10" s="150"/>
      <c r="M10" s="27"/>
      <c r="N10" s="35" t="s">
        <v>32</v>
      </c>
    </row>
    <row r="11" spans="1:19" s="20" customFormat="1" ht="19.5" thickBot="1" x14ac:dyDescent="0.35">
      <c r="A11" s="19"/>
      <c r="B11" s="19"/>
      <c r="C11" s="51" t="s">
        <v>28</v>
      </c>
      <c r="D11" s="21" t="s">
        <v>17</v>
      </c>
      <c r="F11" s="236" t="s">
        <v>8</v>
      </c>
      <c r="G11" s="236"/>
      <c r="H11" s="236"/>
      <c r="I11" s="236"/>
      <c r="J11" s="72"/>
      <c r="K11" s="21" t="s">
        <v>25</v>
      </c>
      <c r="L11" s="150"/>
      <c r="M11" s="29" t="s">
        <v>36</v>
      </c>
      <c r="N11" s="227" t="e">
        <f>'June Activity Tracking'!C36/'June Activity Tracking'!J36</f>
        <v>#DIV/0!</v>
      </c>
      <c r="S11"/>
    </row>
    <row r="12" spans="1:19" s="20" customFormat="1" ht="19.5" thickBot="1" x14ac:dyDescent="0.35">
      <c r="A12" s="58" t="s">
        <v>14</v>
      </c>
      <c r="B12" s="72" t="s">
        <v>15</v>
      </c>
      <c r="C12" s="157" t="s">
        <v>29</v>
      </c>
      <c r="D12" s="3" t="s">
        <v>18</v>
      </c>
      <c r="E12" s="22" t="s">
        <v>19</v>
      </c>
      <c r="F12" s="72" t="s">
        <v>20</v>
      </c>
      <c r="G12" s="22" t="s">
        <v>23</v>
      </c>
      <c r="H12" s="72" t="s">
        <v>24</v>
      </c>
      <c r="I12" s="22" t="s">
        <v>21</v>
      </c>
      <c r="J12" s="72" t="s">
        <v>22</v>
      </c>
      <c r="K12" s="3" t="s">
        <v>7</v>
      </c>
      <c r="L12" s="150"/>
      <c r="M12" s="129" t="s">
        <v>53</v>
      </c>
      <c r="N12" s="228"/>
    </row>
    <row r="13" spans="1:19" s="20" customFormat="1" ht="20.100000000000001" customHeight="1" thickBot="1" x14ac:dyDescent="0.35">
      <c r="A13" s="56" t="s">
        <v>3</v>
      </c>
      <c r="B13" s="98">
        <v>1</v>
      </c>
      <c r="C13" s="99">
        <f>'June Activity Tracking'!J6</f>
        <v>0</v>
      </c>
      <c r="D13" s="52"/>
      <c r="E13" s="23"/>
      <c r="F13" s="89"/>
      <c r="G13" s="23"/>
      <c r="H13" s="89"/>
      <c r="I13" s="23"/>
      <c r="J13" s="89"/>
      <c r="K13" s="99">
        <f>+C13+SUM(E13:J13)</f>
        <v>0</v>
      </c>
      <c r="L13" s="150"/>
      <c r="M13" s="31" t="str">
        <f>IF(ISNA(VLOOKUP(M12,description,2,FALSE)) = TRUE, "Enter a valid account code above", VLOOKUP(M12,description,2,FALSE))</f>
        <v>DACA18A</v>
      </c>
      <c r="N13" s="229"/>
    </row>
    <row r="14" spans="1:19" s="20" customFormat="1" ht="20.100000000000001" customHeight="1" thickBot="1" x14ac:dyDescent="0.35">
      <c r="A14" s="56" t="s">
        <v>4</v>
      </c>
      <c r="B14" s="7">
        <v>2</v>
      </c>
      <c r="C14" s="25">
        <f>'June Activity Tracking'!J7</f>
        <v>0</v>
      </c>
      <c r="D14" s="52"/>
      <c r="E14" s="23"/>
      <c r="F14" s="89"/>
      <c r="G14" s="23"/>
      <c r="H14" s="89"/>
      <c r="I14" s="23"/>
      <c r="J14" s="89"/>
      <c r="K14" s="25">
        <f>+C14+SUM(E14:J14)</f>
        <v>0</v>
      </c>
      <c r="L14" s="150"/>
      <c r="M14" s="32"/>
      <c r="N14" s="151"/>
      <c r="R14"/>
    </row>
    <row r="15" spans="1:19" s="20" customFormat="1" ht="20.100000000000001" customHeight="1" x14ac:dyDescent="0.3">
      <c r="A15" s="7" t="s">
        <v>5</v>
      </c>
      <c r="B15" s="81">
        <v>3</v>
      </c>
      <c r="C15" s="25">
        <f>'June Activity Tracking'!J8</f>
        <v>0</v>
      </c>
      <c r="D15" s="52"/>
      <c r="E15" s="23"/>
      <c r="F15" s="23"/>
      <c r="G15" s="23"/>
      <c r="H15" s="23"/>
      <c r="I15" s="23"/>
      <c r="J15" s="23"/>
      <c r="K15" s="25">
        <f t="shared" ref="K15:K40" si="0">+C15+SUM(E15:J15)</f>
        <v>0</v>
      </c>
      <c r="L15" s="150"/>
      <c r="M15" s="29" t="s">
        <v>37</v>
      </c>
      <c r="N15" s="227" t="e">
        <f>'June Activity Tracking'!D36/'June Activity Tracking'!J36</f>
        <v>#DIV/0!</v>
      </c>
    </row>
    <row r="16" spans="1:19" s="20" customFormat="1" ht="20.100000000000001" customHeight="1" x14ac:dyDescent="0.3">
      <c r="A16" s="7" t="s">
        <v>16</v>
      </c>
      <c r="B16" s="81">
        <v>4</v>
      </c>
      <c r="C16" s="25">
        <f>'June Activity Tracking'!J9</f>
        <v>0</v>
      </c>
      <c r="D16" s="52"/>
      <c r="E16" s="23"/>
      <c r="F16" s="23"/>
      <c r="G16" s="23"/>
      <c r="H16" s="23"/>
      <c r="I16" s="23"/>
      <c r="J16" s="23"/>
      <c r="K16" s="25">
        <f t="shared" si="0"/>
        <v>0</v>
      </c>
      <c r="L16" s="150"/>
      <c r="M16" s="129" t="s">
        <v>54</v>
      </c>
      <c r="N16" s="228"/>
    </row>
    <row r="17" spans="1:20" s="20" customFormat="1" ht="20.100000000000001" customHeight="1" thickBot="1" x14ac:dyDescent="0.35">
      <c r="A17" s="7" t="s">
        <v>6</v>
      </c>
      <c r="B17" s="81">
        <v>5</v>
      </c>
      <c r="C17" s="25">
        <f>'June Activity Tracking'!J10</f>
        <v>0</v>
      </c>
      <c r="D17" s="97">
        <f>SUM(C13:C17)</f>
        <v>0</v>
      </c>
      <c r="E17" s="23"/>
      <c r="F17" s="23"/>
      <c r="G17" s="23"/>
      <c r="H17" s="23"/>
      <c r="I17" s="23"/>
      <c r="J17" s="23"/>
      <c r="K17" s="25">
        <f t="shared" si="0"/>
        <v>0</v>
      </c>
      <c r="L17" s="150"/>
      <c r="M17" s="31" t="str">
        <f>IF(ISNA(VLOOKUP(M16,description,2,FALSE)) = TRUE, "Enter a valid account code above", VLOOKUP(M16,description,2,FALSE))</f>
        <v>DACA4027</v>
      </c>
      <c r="N17" s="229"/>
    </row>
    <row r="18" spans="1:20" s="20" customFormat="1" ht="20.100000000000001" customHeight="1" thickBot="1" x14ac:dyDescent="0.35">
      <c r="A18" s="131" t="s">
        <v>2</v>
      </c>
      <c r="B18" s="158">
        <v>6</v>
      </c>
      <c r="C18" s="147">
        <f>'June Activity Tracking'!J11</f>
        <v>0</v>
      </c>
      <c r="D18" s="145"/>
      <c r="E18" s="135"/>
      <c r="F18" s="135"/>
      <c r="G18" s="135"/>
      <c r="H18" s="135"/>
      <c r="I18" s="135"/>
      <c r="J18" s="135"/>
      <c r="K18" s="147">
        <f t="shared" si="0"/>
        <v>0</v>
      </c>
      <c r="L18" s="150"/>
      <c r="M18" s="33"/>
      <c r="N18" s="152"/>
    </row>
    <row r="19" spans="1:20" s="20" customFormat="1" ht="20.100000000000001" customHeight="1" x14ac:dyDescent="0.3">
      <c r="A19" s="131" t="s">
        <v>2</v>
      </c>
      <c r="B19" s="158">
        <v>7</v>
      </c>
      <c r="C19" s="147">
        <f>'June Activity Tracking'!J12</f>
        <v>0</v>
      </c>
      <c r="D19" s="145"/>
      <c r="E19" s="135"/>
      <c r="F19" s="135"/>
      <c r="G19" s="135"/>
      <c r="H19" s="135"/>
      <c r="I19" s="135"/>
      <c r="J19" s="135"/>
      <c r="K19" s="147">
        <f t="shared" si="0"/>
        <v>0</v>
      </c>
      <c r="L19" s="150"/>
      <c r="M19" s="29" t="s">
        <v>38</v>
      </c>
      <c r="N19" s="227" t="e">
        <f>'June Activity Tracking'!E36/'June Activity Tracking'!J36</f>
        <v>#DIV/0!</v>
      </c>
      <c r="Q19"/>
      <c r="T19"/>
    </row>
    <row r="20" spans="1:20" s="20" customFormat="1" ht="20.100000000000001" customHeight="1" x14ac:dyDescent="0.3">
      <c r="A20" s="7" t="s">
        <v>3</v>
      </c>
      <c r="B20" s="81">
        <v>8</v>
      </c>
      <c r="C20" s="25">
        <f>'June Activity Tracking'!J13</f>
        <v>0</v>
      </c>
      <c r="D20" s="52"/>
      <c r="E20" s="23"/>
      <c r="F20" s="89"/>
      <c r="G20" s="23"/>
      <c r="H20" s="89"/>
      <c r="I20" s="23"/>
      <c r="J20" s="89"/>
      <c r="K20" s="25">
        <f t="shared" si="0"/>
        <v>0</v>
      </c>
      <c r="L20" s="150"/>
      <c r="M20" s="128" t="s">
        <v>55</v>
      </c>
      <c r="N20" s="228"/>
    </row>
    <row r="21" spans="1:20" s="20" customFormat="1" ht="20.100000000000001" customHeight="1" thickBot="1" x14ac:dyDescent="0.35">
      <c r="A21" s="7" t="s">
        <v>4</v>
      </c>
      <c r="B21" s="81">
        <v>9</v>
      </c>
      <c r="C21" s="25">
        <f>'June Activity Tracking'!J14</f>
        <v>0</v>
      </c>
      <c r="D21" s="52"/>
      <c r="E21" s="23"/>
      <c r="F21" s="89"/>
      <c r="G21" s="23"/>
      <c r="H21" s="89"/>
      <c r="I21" s="23"/>
      <c r="J21" s="89"/>
      <c r="K21" s="25">
        <f>+C21+SUM(E21:J21)</f>
        <v>0</v>
      </c>
      <c r="L21" s="150"/>
      <c r="M21" s="31" t="str">
        <f>IF(ISNA(VLOOKUP(M20,description,2,FALSE)) = TRUE, "Enter a valid account code above", VLOOKUP(M20,description,2,FALSE))</f>
        <v>DACA4010</v>
      </c>
      <c r="N21" s="229"/>
    </row>
    <row r="22" spans="1:20" s="20" customFormat="1" ht="20.100000000000001" customHeight="1" thickBot="1" x14ac:dyDescent="0.35">
      <c r="A22" s="7" t="s">
        <v>5</v>
      </c>
      <c r="B22" s="81">
        <v>10</v>
      </c>
      <c r="C22" s="25">
        <f>'June Activity Tracking'!J15</f>
        <v>0</v>
      </c>
      <c r="D22" s="52"/>
      <c r="E22" s="23"/>
      <c r="F22" s="23"/>
      <c r="G22" s="23"/>
      <c r="H22" s="23"/>
      <c r="I22" s="23"/>
      <c r="J22" s="23"/>
      <c r="K22" s="25">
        <f t="shared" si="0"/>
        <v>0</v>
      </c>
      <c r="L22" s="150"/>
      <c r="M22" s="45"/>
      <c r="N22" s="152"/>
    </row>
    <row r="23" spans="1:20" s="20" customFormat="1" ht="20.100000000000001" customHeight="1" x14ac:dyDescent="0.3">
      <c r="A23" s="7" t="s">
        <v>16</v>
      </c>
      <c r="B23" s="81">
        <v>11</v>
      </c>
      <c r="C23" s="25">
        <f>'June Activity Tracking'!J16</f>
        <v>0</v>
      </c>
      <c r="D23" s="52"/>
      <c r="E23" s="23"/>
      <c r="F23" s="23"/>
      <c r="G23" s="23"/>
      <c r="H23" s="23"/>
      <c r="I23" s="23"/>
      <c r="J23" s="23"/>
      <c r="K23" s="25">
        <f t="shared" si="0"/>
        <v>0</v>
      </c>
      <c r="L23" s="150"/>
      <c r="M23" s="29" t="s">
        <v>39</v>
      </c>
      <c r="N23" s="227" t="e">
        <f>'June Activity Tracking'!H36/'June Activity Tracking'!J36</f>
        <v>#DIV/0!</v>
      </c>
    </row>
    <row r="24" spans="1:20" s="20" customFormat="1" ht="20.100000000000001" customHeight="1" x14ac:dyDescent="0.3">
      <c r="A24" s="8" t="s">
        <v>6</v>
      </c>
      <c r="B24" s="81">
        <v>12</v>
      </c>
      <c r="C24" s="25">
        <f>'June Activity Tracking'!J17</f>
        <v>0</v>
      </c>
      <c r="D24" s="97">
        <f>SUM(C18:C24)</f>
        <v>0</v>
      </c>
      <c r="E24" s="23"/>
      <c r="F24" s="23"/>
      <c r="G24" s="23"/>
      <c r="H24" s="23"/>
      <c r="I24" s="23"/>
      <c r="J24" s="23"/>
      <c r="K24" s="25">
        <f t="shared" si="0"/>
        <v>0</v>
      </c>
      <c r="L24" s="150"/>
      <c r="M24" s="128" t="s">
        <v>73</v>
      </c>
      <c r="N24" s="228"/>
    </row>
    <row r="25" spans="1:20" s="20" customFormat="1" ht="20.100000000000001" customHeight="1" thickBot="1" x14ac:dyDescent="0.35">
      <c r="A25" s="131" t="s">
        <v>2</v>
      </c>
      <c r="B25" s="158">
        <v>13</v>
      </c>
      <c r="C25" s="147">
        <f>'June Activity Tracking'!J18</f>
        <v>0</v>
      </c>
      <c r="D25" s="145"/>
      <c r="E25" s="135"/>
      <c r="F25" s="135"/>
      <c r="G25" s="135"/>
      <c r="H25" s="135"/>
      <c r="I25" s="135"/>
      <c r="J25" s="135"/>
      <c r="K25" s="147">
        <f t="shared" si="0"/>
        <v>0</v>
      </c>
      <c r="L25" s="150"/>
      <c r="M25" s="31" t="str">
        <f>IF(ISNA(VLOOKUP(M24,description,2,FALSE)) = TRUE, "Enter a valid account code above", VLOOKUP(M24,description,2,FALSE))</f>
        <v>DACA4048</v>
      </c>
      <c r="N25" s="229"/>
    </row>
    <row r="26" spans="1:20" s="20" customFormat="1" ht="20.100000000000001" customHeight="1" thickBot="1" x14ac:dyDescent="0.35">
      <c r="A26" s="131" t="s">
        <v>2</v>
      </c>
      <c r="B26" s="158">
        <v>14</v>
      </c>
      <c r="C26" s="147">
        <f>'June Activity Tracking'!J19</f>
        <v>0</v>
      </c>
      <c r="D26" s="145"/>
      <c r="E26" s="135"/>
      <c r="F26" s="135"/>
      <c r="G26" s="135"/>
      <c r="H26" s="135"/>
      <c r="I26" s="135"/>
      <c r="J26" s="135"/>
      <c r="K26" s="147">
        <f t="shared" si="0"/>
        <v>0</v>
      </c>
      <c r="L26" s="150"/>
      <c r="M26" s="45"/>
      <c r="N26" s="152"/>
    </row>
    <row r="27" spans="1:20" s="20" customFormat="1" ht="20.100000000000001" customHeight="1" x14ac:dyDescent="0.3">
      <c r="A27" s="7" t="s">
        <v>3</v>
      </c>
      <c r="B27" s="81">
        <v>15</v>
      </c>
      <c r="C27" s="25">
        <f>'June Activity Tracking'!J20</f>
        <v>0</v>
      </c>
      <c r="D27" s="52"/>
      <c r="E27" s="23"/>
      <c r="F27" s="89"/>
      <c r="G27" s="23"/>
      <c r="H27" s="89"/>
      <c r="I27" s="23"/>
      <c r="J27" s="89"/>
      <c r="K27" s="25">
        <f t="shared" si="0"/>
        <v>0</v>
      </c>
      <c r="L27" s="150"/>
      <c r="M27" s="29" t="s">
        <v>40</v>
      </c>
      <c r="N27" s="227" t="e">
        <f>'June Activity Tracking'!I36/'June Activity Tracking'!J36</f>
        <v>#DIV/0!</v>
      </c>
    </row>
    <row r="28" spans="1:20" s="20" customFormat="1" ht="20.100000000000001" customHeight="1" x14ac:dyDescent="0.3">
      <c r="A28" s="7" t="s">
        <v>4</v>
      </c>
      <c r="B28" s="81">
        <v>16</v>
      </c>
      <c r="C28" s="25">
        <f>'June Activity Tracking'!J21</f>
        <v>0</v>
      </c>
      <c r="D28" s="52"/>
      <c r="E28" s="23"/>
      <c r="F28" s="89"/>
      <c r="G28" s="23"/>
      <c r="H28" s="89"/>
      <c r="I28" s="23"/>
      <c r="J28" s="89"/>
      <c r="K28" s="25">
        <f t="shared" si="0"/>
        <v>0</v>
      </c>
      <c r="L28" s="150"/>
      <c r="M28" s="128" t="s">
        <v>99</v>
      </c>
      <c r="N28" s="228"/>
    </row>
    <row r="29" spans="1:20" s="20" customFormat="1" ht="20.100000000000001" customHeight="1" thickBot="1" x14ac:dyDescent="0.35">
      <c r="A29" s="7" t="s">
        <v>5</v>
      </c>
      <c r="B29" s="81">
        <v>17</v>
      </c>
      <c r="C29" s="25">
        <f>'June Activity Tracking'!J22</f>
        <v>0</v>
      </c>
      <c r="D29" s="52"/>
      <c r="E29" s="23"/>
      <c r="F29" s="23"/>
      <c r="G29" s="23"/>
      <c r="H29" s="23"/>
      <c r="I29" s="23"/>
      <c r="J29" s="23"/>
      <c r="K29" s="25">
        <f t="shared" si="0"/>
        <v>0</v>
      </c>
      <c r="L29" s="150"/>
      <c r="M29" s="31" t="s">
        <v>98</v>
      </c>
      <c r="N29" s="229"/>
    </row>
    <row r="30" spans="1:20" s="20" customFormat="1" ht="20.100000000000001" customHeight="1" x14ac:dyDescent="0.3">
      <c r="A30" s="7" t="s">
        <v>16</v>
      </c>
      <c r="B30" s="81">
        <v>18</v>
      </c>
      <c r="C30" s="25">
        <f>'June Activity Tracking'!J23</f>
        <v>0</v>
      </c>
      <c r="D30" s="52"/>
      <c r="E30" s="23"/>
      <c r="F30" s="23"/>
      <c r="G30" s="23"/>
      <c r="H30" s="23"/>
      <c r="I30" s="23"/>
      <c r="J30" s="23"/>
      <c r="K30" s="25">
        <f t="shared" si="0"/>
        <v>0</v>
      </c>
      <c r="L30" s="150"/>
      <c r="M30" s="45"/>
      <c r="N30" s="44"/>
    </row>
    <row r="31" spans="1:20" s="20" customFormat="1" ht="20.100000000000001" customHeight="1" thickBot="1" x14ac:dyDescent="0.35">
      <c r="A31" s="7" t="s">
        <v>6</v>
      </c>
      <c r="B31" s="81">
        <v>19</v>
      </c>
      <c r="C31" s="25">
        <f>'June Activity Tracking'!J24</f>
        <v>0</v>
      </c>
      <c r="D31" s="24">
        <f>SUM(C25:C31)</f>
        <v>0</v>
      </c>
      <c r="E31" s="23"/>
      <c r="F31" s="23"/>
      <c r="G31" s="23"/>
      <c r="H31" s="23"/>
      <c r="I31" s="23"/>
      <c r="J31" s="23"/>
      <c r="K31" s="25">
        <f t="shared" si="0"/>
        <v>0</v>
      </c>
      <c r="L31" s="150"/>
      <c r="M31" s="44" t="s">
        <v>34</v>
      </c>
      <c r="N31" s="127" t="e">
        <f>SUM(N11:N29)</f>
        <v>#DIV/0!</v>
      </c>
    </row>
    <row r="32" spans="1:20" s="20" customFormat="1" ht="20.100000000000001" customHeight="1" thickTop="1" x14ac:dyDescent="0.3">
      <c r="A32" s="131" t="s">
        <v>2</v>
      </c>
      <c r="B32" s="158">
        <v>20</v>
      </c>
      <c r="C32" s="147">
        <f>'June Activity Tracking'!J25</f>
        <v>0</v>
      </c>
      <c r="D32" s="145"/>
      <c r="E32" s="135"/>
      <c r="F32" s="135"/>
      <c r="G32" s="135"/>
      <c r="H32" s="135"/>
      <c r="I32" s="135"/>
      <c r="J32" s="135"/>
      <c r="K32" s="147">
        <f t="shared" si="0"/>
        <v>0</v>
      </c>
      <c r="L32" s="150"/>
      <c r="M32" s="44"/>
      <c r="N32" s="95"/>
    </row>
    <row r="33" spans="1:14" s="20" customFormat="1" ht="20.100000000000001" customHeight="1" x14ac:dyDescent="0.25">
      <c r="A33" s="131" t="s">
        <v>2</v>
      </c>
      <c r="B33" s="158">
        <v>21</v>
      </c>
      <c r="C33" s="147">
        <f>'June Activity Tracking'!J26</f>
        <v>0</v>
      </c>
      <c r="D33" s="145"/>
      <c r="E33" s="135"/>
      <c r="F33" s="135"/>
      <c r="G33" s="135"/>
      <c r="H33" s="135"/>
      <c r="I33" s="135"/>
      <c r="J33" s="135"/>
      <c r="K33" s="147">
        <f t="shared" si="0"/>
        <v>0</v>
      </c>
      <c r="L33" s="150"/>
    </row>
    <row r="34" spans="1:14" s="20" customFormat="1" ht="20.100000000000001" customHeight="1" x14ac:dyDescent="0.25">
      <c r="A34" s="7" t="s">
        <v>3</v>
      </c>
      <c r="B34" s="81">
        <v>22</v>
      </c>
      <c r="C34" s="25">
        <f>'June Activity Tracking'!J27</f>
        <v>0</v>
      </c>
      <c r="D34" s="52"/>
      <c r="E34" s="23"/>
      <c r="F34" s="89"/>
      <c r="G34" s="23"/>
      <c r="H34" s="89"/>
      <c r="I34" s="23"/>
      <c r="J34" s="89"/>
      <c r="K34" s="25">
        <f t="shared" si="0"/>
        <v>0</v>
      </c>
      <c r="L34" s="150"/>
    </row>
    <row r="35" spans="1:14" s="20" customFormat="1" ht="20.100000000000001" customHeight="1" x14ac:dyDescent="0.25">
      <c r="A35" s="7" t="s">
        <v>4</v>
      </c>
      <c r="B35" s="81">
        <v>23</v>
      </c>
      <c r="C35" s="25">
        <f>'June Activity Tracking'!J28</f>
        <v>0</v>
      </c>
      <c r="D35" s="52"/>
      <c r="E35" s="23"/>
      <c r="F35" s="89"/>
      <c r="G35" s="23"/>
      <c r="H35" s="89"/>
      <c r="I35" s="23"/>
      <c r="J35" s="89"/>
      <c r="K35" s="25">
        <f t="shared" si="0"/>
        <v>0</v>
      </c>
      <c r="L35" s="150"/>
      <c r="M35" s="238" t="s">
        <v>35</v>
      </c>
      <c r="N35" s="238"/>
    </row>
    <row r="36" spans="1:14" s="20" customFormat="1" ht="20.100000000000001" customHeight="1" x14ac:dyDescent="0.25">
      <c r="A36" s="7" t="s">
        <v>5</v>
      </c>
      <c r="B36" s="81">
        <v>24</v>
      </c>
      <c r="C36" s="25">
        <f>'June Activity Tracking'!J29</f>
        <v>0</v>
      </c>
      <c r="D36" s="52"/>
      <c r="E36" s="23"/>
      <c r="F36" s="23"/>
      <c r="G36" s="23"/>
      <c r="H36" s="23"/>
      <c r="I36" s="23"/>
      <c r="J36" s="23"/>
      <c r="K36" s="25">
        <f t="shared" si="0"/>
        <v>0</v>
      </c>
      <c r="L36" s="150"/>
      <c r="M36" s="238"/>
      <c r="N36" s="238"/>
    </row>
    <row r="37" spans="1:14" s="20" customFormat="1" ht="20.100000000000001" customHeight="1" x14ac:dyDescent="0.25">
      <c r="A37" s="7" t="s">
        <v>16</v>
      </c>
      <c r="B37" s="81">
        <v>25</v>
      </c>
      <c r="C37" s="25">
        <f>'June Activity Tracking'!J30</f>
        <v>0</v>
      </c>
      <c r="D37" s="52"/>
      <c r="E37" s="23"/>
      <c r="F37" s="23"/>
      <c r="G37" s="23"/>
      <c r="H37" s="23"/>
      <c r="I37" s="23"/>
      <c r="J37" s="23"/>
      <c r="K37" s="25">
        <f t="shared" si="0"/>
        <v>0</v>
      </c>
      <c r="L37" s="150"/>
      <c r="M37" s="15"/>
      <c r="N37" s="15"/>
    </row>
    <row r="38" spans="1:14" s="20" customFormat="1" ht="20.100000000000001" customHeight="1" x14ac:dyDescent="0.25">
      <c r="A38" s="7" t="s">
        <v>6</v>
      </c>
      <c r="B38" s="81">
        <v>26</v>
      </c>
      <c r="C38" s="25">
        <f>'June Activity Tracking'!J31</f>
        <v>0</v>
      </c>
      <c r="D38" s="24">
        <f>SUM(C32:C38)</f>
        <v>0</v>
      </c>
      <c r="E38" s="23"/>
      <c r="F38" s="23"/>
      <c r="G38" s="23"/>
      <c r="H38" s="23"/>
      <c r="I38" s="23"/>
      <c r="J38" s="23"/>
      <c r="K38" s="25">
        <f t="shared" si="0"/>
        <v>0</v>
      </c>
      <c r="L38" s="150"/>
      <c r="M38" s="240"/>
      <c r="N38" s="240"/>
    </row>
    <row r="39" spans="1:14" s="20" customFormat="1" ht="20.100000000000001" customHeight="1" thickBot="1" x14ac:dyDescent="0.3">
      <c r="A39" s="131" t="s">
        <v>2</v>
      </c>
      <c r="B39" s="158">
        <v>27</v>
      </c>
      <c r="C39" s="147">
        <f>'June Activity Tracking'!J32</f>
        <v>0</v>
      </c>
      <c r="D39" s="145"/>
      <c r="E39" s="135"/>
      <c r="F39" s="135"/>
      <c r="G39" s="135"/>
      <c r="H39" s="135"/>
      <c r="I39" s="135"/>
      <c r="J39" s="135"/>
      <c r="K39" s="147">
        <f t="shared" si="0"/>
        <v>0</v>
      </c>
      <c r="L39" s="150"/>
      <c r="M39" s="218"/>
      <c r="N39" s="218"/>
    </row>
    <row r="40" spans="1:14" s="20" customFormat="1" ht="20.100000000000001" customHeight="1" x14ac:dyDescent="0.25">
      <c r="A40" s="131" t="s">
        <v>2</v>
      </c>
      <c r="B40" s="158">
        <v>28</v>
      </c>
      <c r="C40" s="147">
        <f>'June Activity Tracking'!J33</f>
        <v>0</v>
      </c>
      <c r="D40" s="145"/>
      <c r="E40" s="135"/>
      <c r="F40" s="135"/>
      <c r="G40" s="135"/>
      <c r="H40" s="135"/>
      <c r="I40" s="135"/>
      <c r="J40" s="135"/>
      <c r="K40" s="147">
        <f t="shared" si="0"/>
        <v>0</v>
      </c>
      <c r="L40" s="150"/>
      <c r="M40" s="15"/>
      <c r="N40" s="15"/>
    </row>
    <row r="41" spans="1:14" s="20" customFormat="1" ht="20.100000000000001" customHeight="1" x14ac:dyDescent="0.25">
      <c r="A41" s="7" t="s">
        <v>3</v>
      </c>
      <c r="B41" s="81">
        <v>29</v>
      </c>
      <c r="C41" s="25">
        <f>'June Activity Tracking'!J34</f>
        <v>0</v>
      </c>
      <c r="D41" s="24"/>
      <c r="E41" s="23"/>
      <c r="F41" s="89"/>
      <c r="G41" s="23"/>
      <c r="H41" s="89"/>
      <c r="I41" s="23"/>
      <c r="J41" s="89"/>
      <c r="K41" s="25">
        <f>+C41+SUM(E41:J41)</f>
        <v>0</v>
      </c>
      <c r="L41" s="150"/>
      <c r="M41" s="15"/>
      <c r="N41" s="15"/>
    </row>
    <row r="42" spans="1:14" s="20" customFormat="1" ht="20.100000000000001" customHeight="1" x14ac:dyDescent="0.25">
      <c r="A42" s="7" t="s">
        <v>4</v>
      </c>
      <c r="B42" s="81">
        <v>30</v>
      </c>
      <c r="C42" s="25">
        <f>'June Activity Tracking'!J35</f>
        <v>0</v>
      </c>
      <c r="D42" s="24">
        <f>SUM(C39:C42)</f>
        <v>0</v>
      </c>
      <c r="E42" s="23"/>
      <c r="F42" s="89"/>
      <c r="G42" s="23"/>
      <c r="H42" s="89"/>
      <c r="I42" s="23"/>
      <c r="J42" s="89"/>
      <c r="K42" s="25">
        <f>+C42+SUM(E42:J42)</f>
        <v>0</v>
      </c>
      <c r="L42" s="150"/>
      <c r="M42" s="15"/>
      <c r="N42" s="15"/>
    </row>
    <row r="43" spans="1:14" s="20" customFormat="1" ht="20.100000000000001" customHeight="1" thickBot="1" x14ac:dyDescent="0.3">
      <c r="A43" s="19"/>
      <c r="B43" s="19"/>
      <c r="C43" s="187">
        <f>SUM(C13:C42)</f>
        <v>0</v>
      </c>
      <c r="D43" s="28"/>
      <c r="E43" s="26">
        <f>SUM(E13:E42)</f>
        <v>0</v>
      </c>
      <c r="F43" s="26">
        <f t="shared" ref="F43:J43" si="1">SUM(F13:F42)</f>
        <v>0</v>
      </c>
      <c r="G43" s="26">
        <f t="shared" si="1"/>
        <v>0</v>
      </c>
      <c r="H43" s="26">
        <f t="shared" si="1"/>
        <v>0</v>
      </c>
      <c r="I43" s="26">
        <f t="shared" si="1"/>
        <v>0</v>
      </c>
      <c r="J43" s="26">
        <f t="shared" si="1"/>
        <v>0</v>
      </c>
      <c r="K43" s="26"/>
      <c r="L43" s="150"/>
      <c r="M43" s="15" t="s">
        <v>45</v>
      </c>
      <c r="N43" s="15">
        <f>+C43+E43+F43+G43+H43+I43+J43</f>
        <v>0</v>
      </c>
    </row>
    <row r="44" spans="1:14" s="20" customFormat="1" ht="20.100000000000001" customHeight="1" x14ac:dyDescent="0.25">
      <c r="A44" s="19"/>
      <c r="B44" s="19"/>
      <c r="C44" s="19"/>
      <c r="D44" s="15"/>
      <c r="E44" s="15"/>
      <c r="F44" s="15"/>
      <c r="G44" s="15"/>
      <c r="H44" s="15"/>
      <c r="I44" s="15"/>
      <c r="J44" s="15"/>
      <c r="K44" s="15"/>
      <c r="M44" s="47"/>
      <c r="N44" s="15"/>
    </row>
    <row r="45" spans="1:14" ht="54" customHeight="1" x14ac:dyDescent="0.3">
      <c r="A45" s="245" t="s">
        <v>41</v>
      </c>
      <c r="B45" s="246"/>
      <c r="C45" s="246"/>
      <c r="D45" s="246"/>
      <c r="E45" s="246"/>
      <c r="F45" s="246"/>
      <c r="G45" s="246"/>
      <c r="H45" s="246"/>
      <c r="I45" s="246"/>
      <c r="J45" s="246"/>
      <c r="K45" s="246"/>
      <c r="L45" s="246"/>
      <c r="M45" s="246"/>
      <c r="N45" s="246"/>
    </row>
    <row r="46" spans="1:14" x14ac:dyDescent="0.25">
      <c r="A46" s="2"/>
    </row>
    <row r="47" spans="1:14" ht="18.75" x14ac:dyDescent="0.3">
      <c r="A47" s="2"/>
      <c r="B47" s="13"/>
      <c r="E47" s="13"/>
      <c r="K47" s="68"/>
      <c r="L47" s="68"/>
      <c r="M47" s="68"/>
      <c r="N47" s="69"/>
    </row>
    <row r="48" spans="1:14" ht="16.5" thickBot="1" x14ac:dyDescent="0.3">
      <c r="A48" s="2"/>
      <c r="B48" s="40"/>
      <c r="E48" s="40"/>
      <c r="H48" s="38"/>
      <c r="I48" s="38"/>
      <c r="J48" s="38"/>
      <c r="K48" s="38"/>
      <c r="L48" s="38"/>
      <c r="M48" s="39"/>
      <c r="N48" s="38"/>
    </row>
    <row r="49" spans="1:14" ht="16.5" thickTop="1" x14ac:dyDescent="0.25">
      <c r="A49" s="225" t="s">
        <v>13</v>
      </c>
      <c r="B49" s="226"/>
      <c r="C49" s="226"/>
      <c r="D49" s="226"/>
      <c r="E49" s="226"/>
      <c r="F49" s="226"/>
      <c r="G49" s="226"/>
      <c r="H49" s="226"/>
      <c r="K49" s="225" t="s">
        <v>9</v>
      </c>
      <c r="L49" s="226"/>
      <c r="M49" s="226"/>
      <c r="N49" s="226"/>
    </row>
    <row r="50" spans="1:14" x14ac:dyDescent="0.25">
      <c r="A50" s="2"/>
    </row>
    <row r="51" spans="1:14" ht="17.25" customHeight="1" x14ac:dyDescent="0.25">
      <c r="A51" s="241" t="s">
        <v>57</v>
      </c>
      <c r="B51" s="241"/>
      <c r="C51" s="241"/>
      <c r="D51" s="241"/>
      <c r="E51" s="241"/>
      <c r="F51" s="241"/>
      <c r="G51" s="241"/>
      <c r="H51" s="241"/>
      <c r="I51" s="241"/>
      <c r="J51" s="241"/>
      <c r="K51" s="241"/>
      <c r="L51" s="241"/>
      <c r="M51" s="241"/>
      <c r="N51" s="241"/>
    </row>
    <row r="52" spans="1:14" ht="16.5" thickBot="1" x14ac:dyDescent="0.3">
      <c r="A52" s="2"/>
    </row>
    <row r="53" spans="1:14" ht="31.5" customHeight="1" thickBot="1" x14ac:dyDescent="0.3">
      <c r="A53" s="242" t="s">
        <v>26</v>
      </c>
      <c r="B53" s="243"/>
      <c r="C53" s="243"/>
      <c r="D53" s="243"/>
      <c r="E53" s="243"/>
      <c r="F53" s="243"/>
      <c r="G53" s="243"/>
      <c r="H53" s="243"/>
      <c r="I53" s="243"/>
      <c r="J53" s="243"/>
      <c r="K53" s="243"/>
      <c r="L53" s="243"/>
      <c r="M53" s="243"/>
      <c r="N53" s="244"/>
    </row>
    <row r="54" spans="1:14" x14ac:dyDescent="0.25">
      <c r="A54" s="2"/>
    </row>
    <row r="55" spans="1:14" x14ac:dyDescent="0.25">
      <c r="A55" s="2"/>
    </row>
    <row r="56" spans="1:14" x14ac:dyDescent="0.25">
      <c r="A56" s="2"/>
    </row>
    <row r="57" spans="1:14" x14ac:dyDescent="0.25">
      <c r="A57" s="2"/>
    </row>
    <row r="58" spans="1:14" x14ac:dyDescent="0.25">
      <c r="A58" s="2"/>
    </row>
    <row r="59" spans="1:14" x14ac:dyDescent="0.25">
      <c r="A59" s="2"/>
    </row>
    <row r="60" spans="1:14" x14ac:dyDescent="0.25">
      <c r="A60" s="2"/>
    </row>
    <row r="61" spans="1:14" x14ac:dyDescent="0.25">
      <c r="A61" s="2"/>
    </row>
    <row r="62" spans="1:14" x14ac:dyDescent="0.25">
      <c r="A62" s="2"/>
    </row>
    <row r="63" spans="1:14" x14ac:dyDescent="0.25">
      <c r="A63" s="2"/>
    </row>
    <row r="64" spans="1: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84" spans="1:3" x14ac:dyDescent="0.25">
      <c r="C84" s="9">
        <v>24</v>
      </c>
    </row>
    <row r="86" spans="1:3" x14ac:dyDescent="0.25">
      <c r="A86" s="42"/>
    </row>
    <row r="87" spans="1:3" x14ac:dyDescent="0.25">
      <c r="A87" s="43">
        <v>0</v>
      </c>
      <c r="C87" s="73">
        <v>0.01</v>
      </c>
    </row>
    <row r="88" spans="1:3" x14ac:dyDescent="0.25">
      <c r="A88" s="43">
        <v>0.25</v>
      </c>
      <c r="C88" s="73">
        <v>0.02</v>
      </c>
    </row>
    <row r="89" spans="1:3" x14ac:dyDescent="0.25">
      <c r="A89" s="43">
        <v>0.5</v>
      </c>
      <c r="C89" s="73">
        <v>0.03</v>
      </c>
    </row>
    <row r="90" spans="1:3" x14ac:dyDescent="0.25">
      <c r="A90" s="43">
        <v>0.75</v>
      </c>
      <c r="C90" s="73">
        <v>0.04</v>
      </c>
    </row>
    <row r="91" spans="1:3" x14ac:dyDescent="0.25">
      <c r="A91" s="43">
        <v>1</v>
      </c>
      <c r="C91" s="73">
        <v>0.05</v>
      </c>
    </row>
    <row r="92" spans="1:3" x14ac:dyDescent="0.25">
      <c r="A92" s="43">
        <v>1.25</v>
      </c>
      <c r="C92" s="73">
        <v>0.06</v>
      </c>
    </row>
    <row r="93" spans="1:3" x14ac:dyDescent="0.25">
      <c r="A93" s="43">
        <v>1.5</v>
      </c>
      <c r="C93" s="73">
        <v>7.0000000000000007E-2</v>
      </c>
    </row>
    <row r="94" spans="1:3" x14ac:dyDescent="0.25">
      <c r="A94" s="43">
        <v>1.75</v>
      </c>
      <c r="C94" s="73">
        <v>0.08</v>
      </c>
    </row>
    <row r="95" spans="1:3" x14ac:dyDescent="0.25">
      <c r="A95" s="43">
        <v>2</v>
      </c>
      <c r="C95" s="73">
        <v>0.09</v>
      </c>
    </row>
    <row r="96" spans="1:3" x14ac:dyDescent="0.25">
      <c r="A96" s="43">
        <v>2.25</v>
      </c>
      <c r="C96" s="73">
        <v>0.1</v>
      </c>
    </row>
    <row r="97" spans="1:3" x14ac:dyDescent="0.25">
      <c r="A97" s="43">
        <v>2.5</v>
      </c>
      <c r="C97" s="73">
        <v>0.11</v>
      </c>
    </row>
    <row r="98" spans="1:3" x14ac:dyDescent="0.25">
      <c r="A98" s="43">
        <v>2.75</v>
      </c>
      <c r="C98" s="73">
        <v>0.12</v>
      </c>
    </row>
    <row r="99" spans="1:3" x14ac:dyDescent="0.25">
      <c r="A99" s="43">
        <v>3</v>
      </c>
      <c r="C99" s="73">
        <v>0.13</v>
      </c>
    </row>
    <row r="100" spans="1:3" x14ac:dyDescent="0.25">
      <c r="A100" s="43">
        <v>3.25</v>
      </c>
      <c r="C100" s="73">
        <v>0.14000000000000001</v>
      </c>
    </row>
    <row r="101" spans="1:3" x14ac:dyDescent="0.25">
      <c r="A101" s="43">
        <v>3.5</v>
      </c>
      <c r="C101" s="73">
        <v>0.15</v>
      </c>
    </row>
    <row r="102" spans="1:3" x14ac:dyDescent="0.25">
      <c r="A102" s="43">
        <v>3.75</v>
      </c>
      <c r="C102" s="73">
        <v>0.16</v>
      </c>
    </row>
    <row r="103" spans="1:3" x14ac:dyDescent="0.25">
      <c r="A103" s="43">
        <v>4</v>
      </c>
      <c r="C103" s="73">
        <v>0.17</v>
      </c>
    </row>
    <row r="104" spans="1:3" x14ac:dyDescent="0.25">
      <c r="A104" s="43">
        <v>4.25</v>
      </c>
      <c r="C104" s="73">
        <v>0.18</v>
      </c>
    </row>
    <row r="105" spans="1:3" x14ac:dyDescent="0.25">
      <c r="A105" s="43">
        <v>4.5</v>
      </c>
      <c r="C105" s="73">
        <v>0.19</v>
      </c>
    </row>
    <row r="106" spans="1:3" x14ac:dyDescent="0.25">
      <c r="A106" s="43">
        <v>4.75</v>
      </c>
      <c r="C106" s="73">
        <v>0.2</v>
      </c>
    </row>
    <row r="107" spans="1:3" x14ac:dyDescent="0.25">
      <c r="A107" s="43">
        <v>5</v>
      </c>
      <c r="C107" s="73">
        <v>0.21</v>
      </c>
    </row>
    <row r="108" spans="1:3" x14ac:dyDescent="0.25">
      <c r="A108" s="43">
        <v>5.25</v>
      </c>
      <c r="C108" s="73">
        <v>0.22</v>
      </c>
    </row>
    <row r="109" spans="1:3" x14ac:dyDescent="0.25">
      <c r="A109" s="43">
        <v>5.5</v>
      </c>
      <c r="C109" s="73">
        <v>0.23</v>
      </c>
    </row>
    <row r="110" spans="1:3" x14ac:dyDescent="0.25">
      <c r="A110" s="43">
        <v>5.75</v>
      </c>
      <c r="C110" s="73">
        <v>0.24</v>
      </c>
    </row>
    <row r="111" spans="1:3" x14ac:dyDescent="0.25">
      <c r="A111" s="43">
        <v>6</v>
      </c>
      <c r="C111" s="73">
        <v>0.25</v>
      </c>
    </row>
    <row r="112" spans="1:3" x14ac:dyDescent="0.25">
      <c r="A112" s="43">
        <v>6.25</v>
      </c>
      <c r="C112" s="73">
        <v>0.26</v>
      </c>
    </row>
    <row r="113" spans="1:3" x14ac:dyDescent="0.25">
      <c r="A113" s="43">
        <v>6.5</v>
      </c>
      <c r="C113" s="73">
        <v>0.27</v>
      </c>
    </row>
    <row r="114" spans="1:3" x14ac:dyDescent="0.25">
      <c r="A114" s="43">
        <v>6.75</v>
      </c>
      <c r="C114" s="73">
        <v>0.28000000000000003</v>
      </c>
    </row>
    <row r="115" spans="1:3" x14ac:dyDescent="0.25">
      <c r="A115" s="43">
        <v>7</v>
      </c>
      <c r="C115" s="73">
        <v>0.28999999999999998</v>
      </c>
    </row>
    <row r="116" spans="1:3" x14ac:dyDescent="0.25">
      <c r="A116" s="43">
        <v>7.25</v>
      </c>
      <c r="C116" s="73">
        <v>0.3</v>
      </c>
    </row>
    <row r="117" spans="1:3" x14ac:dyDescent="0.25">
      <c r="A117" s="43">
        <v>7.5</v>
      </c>
      <c r="C117" s="73">
        <v>0.31</v>
      </c>
    </row>
    <row r="118" spans="1:3" x14ac:dyDescent="0.25">
      <c r="A118" s="43">
        <v>7.75</v>
      </c>
      <c r="C118" s="73">
        <v>0.32</v>
      </c>
    </row>
    <row r="119" spans="1:3" x14ac:dyDescent="0.25">
      <c r="A119" s="43">
        <v>8</v>
      </c>
      <c r="C119" s="73">
        <v>0.33</v>
      </c>
    </row>
    <row r="120" spans="1:3" x14ac:dyDescent="0.25">
      <c r="A120" s="43">
        <v>8.25</v>
      </c>
      <c r="C120" s="73">
        <v>0.34</v>
      </c>
    </row>
    <row r="121" spans="1:3" x14ac:dyDescent="0.25">
      <c r="A121" s="43">
        <v>8.5</v>
      </c>
      <c r="C121" s="73">
        <v>0.35</v>
      </c>
    </row>
    <row r="122" spans="1:3" x14ac:dyDescent="0.25">
      <c r="A122" s="43">
        <v>8.75</v>
      </c>
      <c r="C122" s="73">
        <v>0.36</v>
      </c>
    </row>
    <row r="123" spans="1:3" x14ac:dyDescent="0.25">
      <c r="A123" s="43">
        <v>9</v>
      </c>
      <c r="C123" s="73">
        <v>0.37</v>
      </c>
    </row>
    <row r="124" spans="1:3" x14ac:dyDescent="0.25">
      <c r="A124" s="43">
        <v>9.25</v>
      </c>
      <c r="C124" s="73">
        <v>0.38</v>
      </c>
    </row>
    <row r="125" spans="1:3" x14ac:dyDescent="0.25">
      <c r="A125" s="43">
        <v>9.5</v>
      </c>
      <c r="C125" s="73">
        <v>0.39</v>
      </c>
    </row>
    <row r="126" spans="1:3" x14ac:dyDescent="0.25">
      <c r="A126" s="43">
        <v>9.75</v>
      </c>
      <c r="C126" s="73">
        <v>0.4</v>
      </c>
    </row>
    <row r="127" spans="1:3" x14ac:dyDescent="0.25">
      <c r="A127" s="43">
        <v>10</v>
      </c>
      <c r="C127" s="73">
        <v>0.41</v>
      </c>
    </row>
    <row r="128" spans="1:3" x14ac:dyDescent="0.25">
      <c r="A128" s="43">
        <v>10.25</v>
      </c>
      <c r="C128" s="73">
        <v>0.42</v>
      </c>
    </row>
    <row r="129" spans="1:3" x14ac:dyDescent="0.25">
      <c r="A129" s="43">
        <v>10.5</v>
      </c>
      <c r="C129" s="73">
        <v>0.43</v>
      </c>
    </row>
    <row r="130" spans="1:3" x14ac:dyDescent="0.25">
      <c r="A130" s="43">
        <v>10.75</v>
      </c>
      <c r="C130" s="73">
        <v>0.44</v>
      </c>
    </row>
    <row r="131" spans="1:3" x14ac:dyDescent="0.25">
      <c r="A131" s="43">
        <v>11</v>
      </c>
      <c r="C131" s="73">
        <v>0.45</v>
      </c>
    </row>
    <row r="132" spans="1:3" x14ac:dyDescent="0.25">
      <c r="A132" s="43">
        <v>11.25</v>
      </c>
      <c r="C132" s="73">
        <v>0.46</v>
      </c>
    </row>
    <row r="133" spans="1:3" x14ac:dyDescent="0.25">
      <c r="A133" s="43">
        <v>11.5</v>
      </c>
      <c r="C133" s="73">
        <v>0.47</v>
      </c>
    </row>
    <row r="134" spans="1:3" x14ac:dyDescent="0.25">
      <c r="A134" s="43">
        <v>11.75</v>
      </c>
      <c r="C134" s="73">
        <v>0.48</v>
      </c>
    </row>
    <row r="135" spans="1:3" x14ac:dyDescent="0.25">
      <c r="A135" s="43">
        <v>12</v>
      </c>
      <c r="C135" s="73">
        <v>0.49</v>
      </c>
    </row>
    <row r="136" spans="1:3" x14ac:dyDescent="0.25">
      <c r="A136" s="43">
        <v>12.25</v>
      </c>
      <c r="C136" s="73">
        <v>0.5</v>
      </c>
    </row>
    <row r="137" spans="1:3" x14ac:dyDescent="0.25">
      <c r="A137" s="43">
        <v>12.5</v>
      </c>
      <c r="C137" s="73">
        <v>0.51</v>
      </c>
    </row>
    <row r="138" spans="1:3" x14ac:dyDescent="0.25">
      <c r="A138" s="43">
        <v>12.75</v>
      </c>
      <c r="C138" s="73">
        <v>0.52</v>
      </c>
    </row>
    <row r="139" spans="1:3" x14ac:dyDescent="0.25">
      <c r="A139" s="43">
        <v>13</v>
      </c>
      <c r="C139" s="73">
        <v>0.53</v>
      </c>
    </row>
    <row r="140" spans="1:3" x14ac:dyDescent="0.25">
      <c r="A140" s="43">
        <v>13.25</v>
      </c>
      <c r="C140" s="73">
        <v>0.54</v>
      </c>
    </row>
    <row r="141" spans="1:3" x14ac:dyDescent="0.25">
      <c r="A141" s="43">
        <v>13.5</v>
      </c>
      <c r="C141" s="73">
        <v>0.55000000000000004</v>
      </c>
    </row>
    <row r="142" spans="1:3" x14ac:dyDescent="0.25">
      <c r="A142" s="43">
        <v>13.75</v>
      </c>
      <c r="C142" s="73">
        <v>0.56000000000000005</v>
      </c>
    </row>
    <row r="143" spans="1:3" x14ac:dyDescent="0.25">
      <c r="A143" s="43">
        <v>14</v>
      </c>
      <c r="C143" s="73">
        <v>0.56999999999999995</v>
      </c>
    </row>
    <row r="144" spans="1:3" x14ac:dyDescent="0.25">
      <c r="A144" s="43">
        <v>14.25</v>
      </c>
      <c r="C144" s="73">
        <v>0.57999999999999996</v>
      </c>
    </row>
    <row r="145" spans="1:3" x14ac:dyDescent="0.25">
      <c r="A145" s="43">
        <v>14.5</v>
      </c>
      <c r="C145" s="73">
        <v>0.59</v>
      </c>
    </row>
    <row r="146" spans="1:3" x14ac:dyDescent="0.25">
      <c r="A146" s="43">
        <v>14.75</v>
      </c>
      <c r="C146" s="73">
        <v>0.6</v>
      </c>
    </row>
    <row r="147" spans="1:3" x14ac:dyDescent="0.25">
      <c r="A147" s="43">
        <v>15</v>
      </c>
      <c r="C147" s="73">
        <v>0.61</v>
      </c>
    </row>
    <row r="148" spans="1:3" x14ac:dyDescent="0.25">
      <c r="A148" s="43">
        <v>15.25</v>
      </c>
      <c r="C148" s="73">
        <v>0.62</v>
      </c>
    </row>
    <row r="149" spans="1:3" x14ac:dyDescent="0.25">
      <c r="A149" s="43">
        <v>15.5</v>
      </c>
      <c r="C149" s="73">
        <v>0.63</v>
      </c>
    </row>
    <row r="150" spans="1:3" x14ac:dyDescent="0.25">
      <c r="A150" s="43">
        <v>15.75</v>
      </c>
      <c r="C150" s="73">
        <v>0.64</v>
      </c>
    </row>
    <row r="151" spans="1:3" x14ac:dyDescent="0.25">
      <c r="A151" s="43">
        <v>16</v>
      </c>
      <c r="C151" s="73">
        <v>0.65</v>
      </c>
    </row>
    <row r="152" spans="1:3" x14ac:dyDescent="0.25">
      <c r="A152" s="43">
        <v>16.25</v>
      </c>
      <c r="C152" s="73">
        <v>0.66</v>
      </c>
    </row>
    <row r="153" spans="1:3" x14ac:dyDescent="0.25">
      <c r="A153" s="43">
        <v>16.5</v>
      </c>
      <c r="C153" s="73">
        <v>0.67</v>
      </c>
    </row>
    <row r="154" spans="1:3" x14ac:dyDescent="0.25">
      <c r="A154" s="43">
        <v>16.75</v>
      </c>
      <c r="C154" s="73">
        <v>0.68</v>
      </c>
    </row>
    <row r="155" spans="1:3" x14ac:dyDescent="0.25">
      <c r="A155" s="43">
        <v>17</v>
      </c>
      <c r="C155" s="73">
        <v>0.69</v>
      </c>
    </row>
    <row r="156" spans="1:3" x14ac:dyDescent="0.25">
      <c r="A156" s="43">
        <v>17.25</v>
      </c>
      <c r="C156" s="73">
        <v>0.7</v>
      </c>
    </row>
    <row r="157" spans="1:3" x14ac:dyDescent="0.25">
      <c r="A157" s="43">
        <v>17.5</v>
      </c>
      <c r="C157" s="73">
        <v>0.71</v>
      </c>
    </row>
    <row r="158" spans="1:3" x14ac:dyDescent="0.25">
      <c r="A158" s="43">
        <v>17.75</v>
      </c>
      <c r="C158" s="73">
        <v>0.72</v>
      </c>
    </row>
    <row r="159" spans="1:3" x14ac:dyDescent="0.25">
      <c r="A159" s="43">
        <v>18</v>
      </c>
      <c r="C159" s="73">
        <v>0.73</v>
      </c>
    </row>
    <row r="160" spans="1:3" x14ac:dyDescent="0.25">
      <c r="A160" s="43">
        <v>18.25</v>
      </c>
      <c r="C160" s="73">
        <v>0.74</v>
      </c>
    </row>
    <row r="161" spans="1:3" x14ac:dyDescent="0.25">
      <c r="A161" s="43">
        <v>18.5</v>
      </c>
      <c r="C161" s="73">
        <v>0.75</v>
      </c>
    </row>
    <row r="162" spans="1:3" x14ac:dyDescent="0.25">
      <c r="A162" s="43">
        <v>18.75</v>
      </c>
      <c r="C162" s="73">
        <v>0.76</v>
      </c>
    </row>
    <row r="163" spans="1:3" x14ac:dyDescent="0.25">
      <c r="A163" s="43">
        <v>19</v>
      </c>
      <c r="C163" s="73">
        <v>0.77</v>
      </c>
    </row>
    <row r="164" spans="1:3" x14ac:dyDescent="0.25">
      <c r="A164" s="43">
        <v>19.25</v>
      </c>
      <c r="C164" s="73">
        <v>0.78</v>
      </c>
    </row>
    <row r="165" spans="1:3" x14ac:dyDescent="0.25">
      <c r="A165" s="43">
        <v>19.5</v>
      </c>
      <c r="C165" s="73">
        <v>0.79</v>
      </c>
    </row>
    <row r="166" spans="1:3" x14ac:dyDescent="0.25">
      <c r="A166" s="43">
        <v>19.75</v>
      </c>
      <c r="C166" s="73">
        <v>0.8</v>
      </c>
    </row>
    <row r="167" spans="1:3" x14ac:dyDescent="0.25">
      <c r="A167" s="43">
        <v>20</v>
      </c>
      <c r="C167" s="73">
        <v>0.81</v>
      </c>
    </row>
    <row r="168" spans="1:3" x14ac:dyDescent="0.25">
      <c r="A168" s="43">
        <v>20.25</v>
      </c>
      <c r="C168" s="73">
        <v>0.82</v>
      </c>
    </row>
    <row r="169" spans="1:3" x14ac:dyDescent="0.25">
      <c r="A169" s="43">
        <v>20.5</v>
      </c>
      <c r="C169" s="73">
        <v>0.83</v>
      </c>
    </row>
    <row r="170" spans="1:3" x14ac:dyDescent="0.25">
      <c r="A170" s="43">
        <v>20.75</v>
      </c>
      <c r="C170" s="73">
        <v>0.84</v>
      </c>
    </row>
    <row r="171" spans="1:3" x14ac:dyDescent="0.25">
      <c r="A171" s="43">
        <v>21</v>
      </c>
      <c r="C171" s="73">
        <v>0.85</v>
      </c>
    </row>
    <row r="172" spans="1:3" x14ac:dyDescent="0.25">
      <c r="A172" s="43">
        <v>21.25</v>
      </c>
      <c r="C172" s="73">
        <v>0.86</v>
      </c>
    </row>
    <row r="173" spans="1:3" x14ac:dyDescent="0.25">
      <c r="A173" s="43">
        <v>21.5</v>
      </c>
      <c r="C173" s="73">
        <v>0.87</v>
      </c>
    </row>
    <row r="174" spans="1:3" x14ac:dyDescent="0.25">
      <c r="A174" s="43">
        <v>21.75</v>
      </c>
      <c r="C174" s="73">
        <v>0.88</v>
      </c>
    </row>
    <row r="175" spans="1:3" x14ac:dyDescent="0.25">
      <c r="A175" s="43">
        <v>22</v>
      </c>
      <c r="C175" s="73">
        <v>0.89</v>
      </c>
    </row>
    <row r="176" spans="1:3" x14ac:dyDescent="0.25">
      <c r="A176" s="43">
        <v>22.25</v>
      </c>
      <c r="C176" s="73">
        <v>0.9</v>
      </c>
    </row>
    <row r="177" spans="1:3" x14ac:dyDescent="0.25">
      <c r="A177" s="43">
        <v>22.5</v>
      </c>
      <c r="C177" s="73">
        <v>0.91</v>
      </c>
    </row>
    <row r="178" spans="1:3" x14ac:dyDescent="0.25">
      <c r="A178" s="43">
        <v>22.75</v>
      </c>
      <c r="C178" s="73">
        <v>0.92</v>
      </c>
    </row>
    <row r="179" spans="1:3" x14ac:dyDescent="0.25">
      <c r="A179" s="43">
        <v>23</v>
      </c>
      <c r="C179" s="73">
        <v>0.93</v>
      </c>
    </row>
    <row r="180" spans="1:3" x14ac:dyDescent="0.25">
      <c r="A180" s="43">
        <v>23.25</v>
      </c>
      <c r="C180" s="73">
        <v>0.94</v>
      </c>
    </row>
    <row r="181" spans="1:3" x14ac:dyDescent="0.25">
      <c r="A181" s="43">
        <v>23.5</v>
      </c>
      <c r="C181" s="73">
        <v>0.95</v>
      </c>
    </row>
    <row r="182" spans="1:3" x14ac:dyDescent="0.25">
      <c r="A182" s="43">
        <v>23.75</v>
      </c>
      <c r="C182" s="73">
        <v>0.96</v>
      </c>
    </row>
    <row r="183" spans="1:3" x14ac:dyDescent="0.25">
      <c r="A183" s="43">
        <v>24</v>
      </c>
      <c r="C183" s="73">
        <v>0.97</v>
      </c>
    </row>
    <row r="184" spans="1:3" x14ac:dyDescent="0.25">
      <c r="A184" s="9"/>
      <c r="C184" s="73">
        <v>0.98</v>
      </c>
    </row>
    <row r="185" spans="1:3" x14ac:dyDescent="0.25">
      <c r="A185" s="9"/>
      <c r="C185" s="73">
        <v>0.99</v>
      </c>
    </row>
    <row r="186" spans="1:3" x14ac:dyDescent="0.25">
      <c r="A186" s="9"/>
      <c r="C186" s="73">
        <v>1</v>
      </c>
    </row>
    <row r="187" spans="1:3" x14ac:dyDescent="0.25">
      <c r="A187" s="9"/>
    </row>
    <row r="188" spans="1:3" x14ac:dyDescent="0.25">
      <c r="A188" s="9"/>
    </row>
    <row r="189" spans="1:3" x14ac:dyDescent="0.25">
      <c r="A189" s="9"/>
    </row>
    <row r="190" spans="1:3" x14ac:dyDescent="0.25">
      <c r="A190" s="9"/>
    </row>
    <row r="191" spans="1:3" x14ac:dyDescent="0.25">
      <c r="A191" s="9"/>
    </row>
    <row r="192" spans="1:3"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sheetData>
  <sheetProtection selectLockedCells="1"/>
  <mergeCells count="19">
    <mergeCell ref="A53:N53"/>
    <mergeCell ref="A45:N45"/>
    <mergeCell ref="A49:H49"/>
    <mergeCell ref="K49:N49"/>
    <mergeCell ref="M35:N36"/>
    <mergeCell ref="M38:N39"/>
    <mergeCell ref="N11:N13"/>
    <mergeCell ref="N15:N17"/>
    <mergeCell ref="F2:K2"/>
    <mergeCell ref="A51:N51"/>
    <mergeCell ref="D5:G5"/>
    <mergeCell ref="I5:L5"/>
    <mergeCell ref="D6:G6"/>
    <mergeCell ref="I6:L6"/>
    <mergeCell ref="A9:K9"/>
    <mergeCell ref="F11:I11"/>
    <mergeCell ref="N19:N21"/>
    <mergeCell ref="N23:N25"/>
    <mergeCell ref="N27:N29"/>
  </mergeCells>
  <conditionalFormatting sqref="K16">
    <cfRule type="cellIs" dxfId="11" priority="2" stopIfTrue="1" operator="greaterThan">
      <formula>24</formula>
    </cfRule>
    <cfRule type="cellIs" dxfId="10" priority="3" stopIfTrue="1" operator="greaterThan">
      <formula>22</formula>
    </cfRule>
    <cfRule type="cellIs" dxfId="9" priority="4" stopIfTrue="1" operator="greaterThan">
      <formula>22</formula>
    </cfRule>
    <cfRule type="cellIs" dxfId="8" priority="5" stopIfTrue="1" operator="greaterThan">
      <formula>44</formula>
    </cfRule>
    <cfRule type="cellIs" dxfId="7" priority="6" stopIfTrue="1" operator="greaterThan">
      <formula>24</formula>
    </cfRule>
  </conditionalFormatting>
  <conditionalFormatting sqref="K13:K42">
    <cfRule type="cellIs" dxfId="6" priority="1" stopIfTrue="1" operator="greaterThan">
      <formula>24</formula>
    </cfRule>
  </conditionalFormatting>
  <dataValidations count="6">
    <dataValidation type="list" showInputMessage="1" showErrorMessage="1" error="You must enter a valid account code.  Please see the payroll account codes worksheet or contact the Budget unit." prompt="You may select a valid account code from the drop down list or type your account code._x000a__x000a_To access the drop down list, left click on the cell, then left click on the small triangle that appears to the right of the cell._x000a_" sqref="M12 M16 M20 M24 M28">
      <formula1>cert</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44:N44">
      <formula1>$A$86:$A$183</formula1>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I5">
      <formula1>9</formula1>
    </dataValidation>
    <dataValidation type="decimal" allowBlank="1" showInputMessage="1" showErrorMessage="1" error="You must enter less than 24 hours." sqref="C13:C42 E13:J42">
      <formula1>0</formula1>
      <formula2>24</formula2>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22 M26">
      <formula1>$A$95:$A$192</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30">
      <formula1>$A$88:$A$185</formula1>
    </dataValidation>
  </dataValidations>
  <printOptions horizontalCentered="1" verticalCentered="1"/>
  <pageMargins left="0.25" right="0.25" top="0.3" bottom="0.3" header="0" footer="0"/>
  <pageSetup scale="6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353"/>
  <sheetViews>
    <sheetView showGridLines="0" zoomScale="85" zoomScaleNormal="85" workbookViewId="0">
      <selection activeCell="A9" sqref="A9:K9"/>
    </sheetView>
  </sheetViews>
  <sheetFormatPr defaultColWidth="9.140625" defaultRowHeight="15.75" x14ac:dyDescent="0.25"/>
  <cols>
    <col min="1" max="1" width="5.7109375" style="73" bestFit="1" customWidth="1"/>
    <col min="2" max="2" width="5.42578125" style="73" bestFit="1" customWidth="1"/>
    <col min="3" max="3" width="9.7109375" style="73" customWidth="1"/>
    <col min="4" max="10" width="7.7109375" style="12" customWidth="1"/>
    <col min="11" max="11" width="6.85546875" style="12" customWidth="1"/>
    <col min="12" max="12" width="6.42578125" style="12" customWidth="1"/>
    <col min="13" max="13" width="48.7109375" style="2" customWidth="1"/>
    <col min="14" max="14" width="10.85546875" style="12" customWidth="1"/>
    <col min="15" max="16384" width="9.140625" style="12"/>
  </cols>
  <sheetData>
    <row r="1" spans="1:19" ht="26.25" x14ac:dyDescent="0.4">
      <c r="E1" s="14" t="s">
        <v>46</v>
      </c>
    </row>
    <row r="2" spans="1:19" ht="23.25" x14ac:dyDescent="0.35">
      <c r="B2"/>
      <c r="F2" s="250" t="s">
        <v>47</v>
      </c>
      <c r="G2" s="251"/>
      <c r="H2" s="251"/>
      <c r="I2" s="69"/>
      <c r="J2" s="252">
        <v>2020</v>
      </c>
      <c r="K2" s="252"/>
    </row>
    <row r="3" spans="1:19" x14ac:dyDescent="0.25">
      <c r="C3"/>
    </row>
    <row r="5" spans="1:19" ht="19.5" thickBot="1" x14ac:dyDescent="0.35">
      <c r="A5" s="2"/>
      <c r="D5" s="207" t="s">
        <v>58</v>
      </c>
      <c r="E5" s="207"/>
      <c r="F5" s="207"/>
      <c r="G5" s="207"/>
      <c r="I5" s="231">
        <v>123456789</v>
      </c>
      <c r="J5" s="253"/>
      <c r="K5" s="253"/>
      <c r="L5" s="253"/>
      <c r="N5" s="35" t="s">
        <v>27</v>
      </c>
    </row>
    <row r="6" spans="1:19" ht="18.75" x14ac:dyDescent="0.3">
      <c r="A6" s="2"/>
      <c r="D6" s="232" t="s">
        <v>0</v>
      </c>
      <c r="E6" s="233"/>
      <c r="F6" s="233"/>
      <c r="G6" s="233"/>
      <c r="H6" s="69"/>
      <c r="I6" s="234" t="s">
        <v>1</v>
      </c>
      <c r="J6" s="235"/>
      <c r="K6" s="235"/>
      <c r="L6" s="235"/>
      <c r="N6" s="36" t="s">
        <v>30</v>
      </c>
    </row>
    <row r="7" spans="1:19" ht="18.75" x14ac:dyDescent="0.3">
      <c r="A7" s="2"/>
      <c r="F7" s="71"/>
      <c r="G7" s="69"/>
      <c r="H7" s="69"/>
      <c r="I7" s="69"/>
      <c r="J7" s="41"/>
      <c r="K7" s="38"/>
      <c r="L7" s="41"/>
      <c r="N7" s="36" t="s">
        <v>33</v>
      </c>
    </row>
    <row r="8" spans="1:19" ht="18.75" x14ac:dyDescent="0.3">
      <c r="A8" s="2"/>
      <c r="N8" s="35" t="s">
        <v>29</v>
      </c>
    </row>
    <row r="9" spans="1:19" s="20" customFormat="1" ht="19.5" thickBot="1" x14ac:dyDescent="0.35">
      <c r="A9" s="236" t="s">
        <v>43</v>
      </c>
      <c r="B9" s="254"/>
      <c r="C9" s="254"/>
      <c r="D9" s="254"/>
      <c r="E9" s="254"/>
      <c r="F9" s="254"/>
      <c r="G9" s="254"/>
      <c r="H9" s="254"/>
      <c r="I9" s="254"/>
      <c r="J9" s="254"/>
      <c r="K9" s="254"/>
      <c r="L9" s="49"/>
      <c r="M9" s="70" t="s">
        <v>44</v>
      </c>
      <c r="N9" s="37" t="s">
        <v>31</v>
      </c>
    </row>
    <row r="10" spans="1:19" s="20" customFormat="1" ht="19.5" thickBot="1" x14ac:dyDescent="0.35">
      <c r="A10" s="18"/>
      <c r="B10" s="19"/>
      <c r="C10" s="51" t="s">
        <v>27</v>
      </c>
      <c r="L10" s="49"/>
      <c r="M10" s="27"/>
      <c r="N10" s="35" t="s">
        <v>32</v>
      </c>
    </row>
    <row r="11" spans="1:19" s="20" customFormat="1" ht="19.5" thickBot="1" x14ac:dyDescent="0.35">
      <c r="A11" s="19"/>
      <c r="B11" s="19"/>
      <c r="C11" s="51" t="s">
        <v>28</v>
      </c>
      <c r="D11" s="21" t="s">
        <v>17</v>
      </c>
      <c r="F11" s="236" t="s">
        <v>8</v>
      </c>
      <c r="G11" s="236"/>
      <c r="H11" s="236"/>
      <c r="I11" s="236"/>
      <c r="J11" s="72"/>
      <c r="K11" s="21" t="s">
        <v>25</v>
      </c>
      <c r="L11" s="49"/>
      <c r="M11" s="29" t="s">
        <v>36</v>
      </c>
      <c r="N11" s="247">
        <v>0.8</v>
      </c>
      <c r="S11"/>
    </row>
    <row r="12" spans="1:19" s="20" customFormat="1" ht="19.5" thickBot="1" x14ac:dyDescent="0.35">
      <c r="A12" s="58" t="s">
        <v>14</v>
      </c>
      <c r="B12" s="72" t="s">
        <v>15</v>
      </c>
      <c r="C12" s="48" t="s">
        <v>29</v>
      </c>
      <c r="D12" s="3" t="s">
        <v>18</v>
      </c>
      <c r="E12" s="22" t="s">
        <v>19</v>
      </c>
      <c r="F12" s="72" t="s">
        <v>20</v>
      </c>
      <c r="G12" s="22" t="s">
        <v>23</v>
      </c>
      <c r="H12" s="72" t="s">
        <v>24</v>
      </c>
      <c r="I12" s="22" t="s">
        <v>21</v>
      </c>
      <c r="J12" s="72" t="s">
        <v>22</v>
      </c>
      <c r="K12" s="3" t="s">
        <v>7</v>
      </c>
      <c r="L12" s="49"/>
      <c r="M12" s="30" t="s">
        <v>53</v>
      </c>
      <c r="N12" s="248"/>
    </row>
    <row r="13" spans="1:19" s="20" customFormat="1" ht="20.100000000000001" customHeight="1" thickBot="1" x14ac:dyDescent="0.35">
      <c r="A13" s="57" t="s">
        <v>2</v>
      </c>
      <c r="B13" s="16">
        <v>28</v>
      </c>
      <c r="C13" s="10"/>
      <c r="D13" s="50"/>
      <c r="E13" s="10"/>
      <c r="F13" s="11"/>
      <c r="G13" s="10"/>
      <c r="H13" s="11"/>
      <c r="I13" s="10"/>
      <c r="J13" s="11"/>
      <c r="K13" s="6">
        <f>+C13+SUM(E13:J13)</f>
        <v>0</v>
      </c>
      <c r="L13" s="49"/>
      <c r="M13" s="31" t="str">
        <f>IF(ISNA(VLOOKUP(M12,description,2,FALSE)) = TRUE, "Enter a valid account code above", VLOOKUP(M12,description,2,FALSE))</f>
        <v>DACA18A</v>
      </c>
      <c r="N13" s="249"/>
    </row>
    <row r="14" spans="1:19" s="20" customFormat="1" ht="20.100000000000001" customHeight="1" thickBot="1" x14ac:dyDescent="0.35">
      <c r="A14" s="57" t="s">
        <v>2</v>
      </c>
      <c r="B14" s="17">
        <v>29</v>
      </c>
      <c r="C14" s="10"/>
      <c r="D14" s="5"/>
      <c r="E14" s="10"/>
      <c r="F14" s="11"/>
      <c r="G14" s="10"/>
      <c r="H14" s="11"/>
      <c r="I14" s="10"/>
      <c r="J14" s="11"/>
      <c r="K14" s="4">
        <f>+C14+SUM(E14:J14)</f>
        <v>0</v>
      </c>
      <c r="L14" s="49"/>
      <c r="M14" s="32"/>
      <c r="N14" s="33"/>
      <c r="R14"/>
    </row>
    <row r="15" spans="1:19" s="20" customFormat="1" ht="20.100000000000001" customHeight="1" x14ac:dyDescent="0.3">
      <c r="A15" s="7" t="s">
        <v>3</v>
      </c>
      <c r="B15" s="56">
        <v>30</v>
      </c>
      <c r="C15" s="64"/>
      <c r="D15" s="64"/>
      <c r="E15" s="64"/>
      <c r="F15" s="64"/>
      <c r="G15" s="64"/>
      <c r="H15" s="64"/>
      <c r="I15" s="64"/>
      <c r="J15" s="64"/>
      <c r="K15" s="25">
        <f t="shared" ref="K15:K49" si="0">+C15+SUM(E15:J15)</f>
        <v>0</v>
      </c>
      <c r="L15" s="49"/>
      <c r="M15" s="29" t="s">
        <v>37</v>
      </c>
      <c r="N15" s="247">
        <v>0.1</v>
      </c>
    </row>
    <row r="16" spans="1:19" s="20" customFormat="1" ht="20.100000000000001" customHeight="1" x14ac:dyDescent="0.3">
      <c r="A16" s="7" t="s">
        <v>4</v>
      </c>
      <c r="B16" s="56">
        <v>31</v>
      </c>
      <c r="C16" s="64"/>
      <c r="D16" s="64"/>
      <c r="E16" s="64"/>
      <c r="F16" s="64"/>
      <c r="G16" s="64"/>
      <c r="H16" s="64"/>
      <c r="I16" s="64"/>
      <c r="J16" s="64"/>
      <c r="K16" s="25">
        <f t="shared" si="0"/>
        <v>0</v>
      </c>
      <c r="L16" s="49"/>
      <c r="M16" s="30" t="s">
        <v>55</v>
      </c>
      <c r="N16" s="248"/>
    </row>
    <row r="17" spans="1:20" s="20" customFormat="1" ht="20.100000000000001" customHeight="1" thickBot="1" x14ac:dyDescent="0.35">
      <c r="A17" s="7" t="s">
        <v>5</v>
      </c>
      <c r="B17" s="56">
        <v>1</v>
      </c>
      <c r="C17" s="54">
        <v>8</v>
      </c>
      <c r="D17" s="52"/>
      <c r="E17" s="23"/>
      <c r="F17" s="23"/>
      <c r="G17" s="23"/>
      <c r="H17" s="23"/>
      <c r="I17" s="23"/>
      <c r="J17" s="23"/>
      <c r="K17" s="25">
        <f t="shared" si="0"/>
        <v>8</v>
      </c>
      <c r="L17" s="49"/>
      <c r="M17" s="31" t="str">
        <f>IF(ISNA(VLOOKUP(M16,description,2,FALSE)) = TRUE, "Enter a valid account code above", VLOOKUP(M16,description,2,FALSE))</f>
        <v>DACA4010</v>
      </c>
      <c r="N17" s="249"/>
    </row>
    <row r="18" spans="1:20" s="20" customFormat="1" ht="20.100000000000001" customHeight="1" x14ac:dyDescent="0.3">
      <c r="A18" s="7" t="s">
        <v>16</v>
      </c>
      <c r="B18" s="56">
        <v>2</v>
      </c>
      <c r="C18" s="54">
        <v>8</v>
      </c>
      <c r="D18" s="52"/>
      <c r="E18" s="23"/>
      <c r="F18" s="23"/>
      <c r="G18" s="23"/>
      <c r="H18" s="23"/>
      <c r="I18" s="23"/>
      <c r="J18" s="23"/>
      <c r="K18" s="25">
        <f t="shared" si="0"/>
        <v>8</v>
      </c>
      <c r="L18" s="49"/>
      <c r="M18" s="33"/>
      <c r="N18" s="44"/>
    </row>
    <row r="19" spans="1:20" s="20" customFormat="1" ht="20.100000000000001" customHeight="1" thickBot="1" x14ac:dyDescent="0.35">
      <c r="A19" s="7" t="s">
        <v>6</v>
      </c>
      <c r="B19" s="56">
        <v>3</v>
      </c>
      <c r="C19" s="65">
        <v>8</v>
      </c>
      <c r="D19" s="24">
        <f>SUM(C13:C19)</f>
        <v>24</v>
      </c>
      <c r="E19" s="23"/>
      <c r="F19" s="23"/>
      <c r="G19" s="23"/>
      <c r="H19" s="23"/>
      <c r="I19" s="23"/>
      <c r="J19" s="23"/>
      <c r="K19" s="25">
        <f t="shared" si="0"/>
        <v>8</v>
      </c>
      <c r="L19" s="49"/>
      <c r="M19" s="33"/>
      <c r="N19" s="44"/>
      <c r="Q19"/>
      <c r="T19"/>
    </row>
    <row r="20" spans="1:20" s="20" customFormat="1" ht="20.100000000000001" customHeight="1" x14ac:dyDescent="0.3">
      <c r="A20" s="17" t="s">
        <v>2</v>
      </c>
      <c r="B20" s="57">
        <v>4</v>
      </c>
      <c r="C20" s="55"/>
      <c r="D20" s="5"/>
      <c r="E20" s="10"/>
      <c r="F20" s="11"/>
      <c r="G20" s="10"/>
      <c r="H20" s="11"/>
      <c r="I20" s="10"/>
      <c r="J20" s="11"/>
      <c r="K20" s="4">
        <f t="shared" si="0"/>
        <v>0</v>
      </c>
      <c r="L20" s="49"/>
      <c r="M20" s="29" t="s">
        <v>38</v>
      </c>
      <c r="N20" s="247">
        <v>0.1</v>
      </c>
    </row>
    <row r="21" spans="1:20" s="20" customFormat="1" ht="20.100000000000001" customHeight="1" x14ac:dyDescent="0.3">
      <c r="A21" s="17" t="s">
        <v>2</v>
      </c>
      <c r="B21" s="57">
        <v>5</v>
      </c>
      <c r="C21" s="55"/>
      <c r="D21" s="5"/>
      <c r="E21" s="10"/>
      <c r="F21" s="11"/>
      <c r="G21" s="10"/>
      <c r="H21" s="11"/>
      <c r="I21" s="10"/>
      <c r="J21" s="11"/>
      <c r="K21" s="4">
        <f>+C21+SUM(E21:J21)</f>
        <v>0</v>
      </c>
      <c r="L21" s="49"/>
      <c r="M21" s="34" t="s">
        <v>56</v>
      </c>
      <c r="N21" s="248"/>
    </row>
    <row r="22" spans="1:20" s="20" customFormat="1" ht="20.100000000000001" customHeight="1" thickBot="1" x14ac:dyDescent="0.35">
      <c r="A22" s="7" t="s">
        <v>3</v>
      </c>
      <c r="B22" s="56">
        <v>6</v>
      </c>
      <c r="C22" s="54">
        <v>8</v>
      </c>
      <c r="D22" s="52"/>
      <c r="E22" s="23"/>
      <c r="F22" s="23"/>
      <c r="G22" s="23"/>
      <c r="H22" s="23"/>
      <c r="I22" s="23"/>
      <c r="J22" s="23"/>
      <c r="K22" s="25">
        <f t="shared" si="0"/>
        <v>8</v>
      </c>
      <c r="L22" s="49"/>
      <c r="M22" s="31" t="str">
        <f>IF(ISNA(VLOOKUP(M21,description,2,FALSE)) = TRUE, "Enter a valid account code above", VLOOKUP(M21,description,2,FALSE))</f>
        <v>DACA4365</v>
      </c>
      <c r="N22" s="249"/>
    </row>
    <row r="23" spans="1:20" s="20" customFormat="1" ht="20.100000000000001" customHeight="1" thickBot="1" x14ac:dyDescent="0.35">
      <c r="A23" s="7" t="s">
        <v>4</v>
      </c>
      <c r="B23" s="56">
        <v>7</v>
      </c>
      <c r="C23" s="54">
        <v>8</v>
      </c>
      <c r="D23" s="52"/>
      <c r="E23" s="23"/>
      <c r="F23" s="23"/>
      <c r="G23" s="23"/>
      <c r="H23" s="23"/>
      <c r="I23" s="23"/>
      <c r="J23" s="23"/>
      <c r="K23" s="25">
        <f t="shared" si="0"/>
        <v>8</v>
      </c>
      <c r="L23" s="49"/>
      <c r="M23" s="45"/>
      <c r="N23" s="44"/>
    </row>
    <row r="24" spans="1:20" s="20" customFormat="1" ht="20.100000000000001" customHeight="1" x14ac:dyDescent="0.3">
      <c r="A24" s="8" t="s">
        <v>5</v>
      </c>
      <c r="B24" s="56">
        <v>8</v>
      </c>
      <c r="C24" s="54">
        <v>8</v>
      </c>
      <c r="D24" s="53"/>
      <c r="E24" s="23"/>
      <c r="F24" s="23"/>
      <c r="G24" s="23"/>
      <c r="H24" s="23"/>
      <c r="I24" s="23"/>
      <c r="J24" s="23"/>
      <c r="K24" s="25">
        <f t="shared" si="0"/>
        <v>8</v>
      </c>
      <c r="L24" s="49"/>
      <c r="M24" s="29" t="s">
        <v>39</v>
      </c>
      <c r="N24" s="247"/>
    </row>
    <row r="25" spans="1:20" s="20" customFormat="1" ht="20.100000000000001" customHeight="1" x14ac:dyDescent="0.3">
      <c r="A25" s="7" t="s">
        <v>16</v>
      </c>
      <c r="B25" s="56">
        <v>9</v>
      </c>
      <c r="C25" s="54">
        <v>8</v>
      </c>
      <c r="D25" s="52"/>
      <c r="E25" s="23"/>
      <c r="F25" s="23"/>
      <c r="G25" s="23"/>
      <c r="H25" s="23"/>
      <c r="I25" s="23"/>
      <c r="J25" s="23"/>
      <c r="K25" s="25">
        <f t="shared" si="0"/>
        <v>8</v>
      </c>
      <c r="L25" s="49"/>
      <c r="M25" s="34"/>
      <c r="N25" s="248"/>
    </row>
    <row r="26" spans="1:20" s="20" customFormat="1" ht="20.100000000000001" customHeight="1" thickBot="1" x14ac:dyDescent="0.35">
      <c r="A26" s="7" t="s">
        <v>6</v>
      </c>
      <c r="B26" s="56">
        <v>10</v>
      </c>
      <c r="C26" s="54"/>
      <c r="D26" s="24">
        <f>SUM(C20:C26)</f>
        <v>32</v>
      </c>
      <c r="E26" s="23"/>
      <c r="F26" s="23">
        <v>8</v>
      </c>
      <c r="G26" s="23"/>
      <c r="H26" s="23"/>
      <c r="I26" s="23"/>
      <c r="J26" s="23"/>
      <c r="K26" s="25">
        <f t="shared" si="0"/>
        <v>8</v>
      </c>
      <c r="L26" s="49"/>
      <c r="M26" s="31" t="str">
        <f>IF(ISNA(VLOOKUP(M25,description,2,FALSE)) = TRUE, "Enter a valid account code above", VLOOKUP(M25,description,2,FALSE))</f>
        <v>Enter a valid account code above</v>
      </c>
      <c r="N26" s="249"/>
    </row>
    <row r="27" spans="1:20" s="20" customFormat="1" ht="20.100000000000001" customHeight="1" thickBot="1" x14ac:dyDescent="0.35">
      <c r="A27" s="17" t="s">
        <v>2</v>
      </c>
      <c r="B27" s="57">
        <v>11</v>
      </c>
      <c r="C27" s="55"/>
      <c r="D27" s="5"/>
      <c r="E27" s="10"/>
      <c r="F27" s="11"/>
      <c r="G27" s="10"/>
      <c r="H27" s="11"/>
      <c r="I27" s="10"/>
      <c r="J27" s="11"/>
      <c r="K27" s="4">
        <f t="shared" si="0"/>
        <v>0</v>
      </c>
      <c r="L27" s="49"/>
      <c r="M27" s="45"/>
      <c r="N27" s="44"/>
    </row>
    <row r="28" spans="1:20" s="20" customFormat="1" ht="20.100000000000001" customHeight="1" x14ac:dyDescent="0.3">
      <c r="A28" s="17" t="s">
        <v>2</v>
      </c>
      <c r="B28" s="57">
        <v>12</v>
      </c>
      <c r="C28" s="55"/>
      <c r="D28" s="5"/>
      <c r="E28" s="10"/>
      <c r="F28" s="11"/>
      <c r="G28" s="10"/>
      <c r="H28" s="11"/>
      <c r="I28" s="10"/>
      <c r="J28" s="11"/>
      <c r="K28" s="4">
        <f t="shared" si="0"/>
        <v>0</v>
      </c>
      <c r="L28" s="49"/>
      <c r="M28" s="29" t="s">
        <v>40</v>
      </c>
      <c r="N28" s="247"/>
    </row>
    <row r="29" spans="1:20" s="20" customFormat="1" ht="20.100000000000001" customHeight="1" x14ac:dyDescent="0.3">
      <c r="A29" s="7" t="s">
        <v>3</v>
      </c>
      <c r="B29" s="56">
        <v>13</v>
      </c>
      <c r="C29" s="54"/>
      <c r="D29" s="52"/>
      <c r="E29" s="23"/>
      <c r="F29" s="23">
        <v>8</v>
      </c>
      <c r="G29" s="23"/>
      <c r="H29" s="23"/>
      <c r="I29" s="23"/>
      <c r="J29" s="23"/>
      <c r="K29" s="25">
        <f t="shared" si="0"/>
        <v>8</v>
      </c>
      <c r="L29" s="49"/>
      <c r="M29" s="34"/>
      <c r="N29" s="248"/>
    </row>
    <row r="30" spans="1:20" s="20" customFormat="1" ht="20.100000000000001" customHeight="1" thickBot="1" x14ac:dyDescent="0.35">
      <c r="A30" s="7" t="s">
        <v>4</v>
      </c>
      <c r="B30" s="56">
        <v>14</v>
      </c>
      <c r="C30" s="54">
        <v>8</v>
      </c>
      <c r="D30" s="52"/>
      <c r="E30" s="23"/>
      <c r="F30" s="23"/>
      <c r="G30" s="23"/>
      <c r="H30" s="23"/>
      <c r="I30" s="23"/>
      <c r="J30" s="23"/>
      <c r="K30" s="25">
        <f t="shared" si="0"/>
        <v>8</v>
      </c>
      <c r="L30" s="49"/>
      <c r="M30" s="31" t="str">
        <f>IF(ISNA(VLOOKUP(M29,description,2,FALSE)) = TRUE, "Enter a valid account code above", VLOOKUP(M29,description,2,FALSE))</f>
        <v>Enter a valid account code above</v>
      </c>
      <c r="N30" s="249"/>
    </row>
    <row r="31" spans="1:20" s="20" customFormat="1" ht="20.100000000000001" customHeight="1" x14ac:dyDescent="0.3">
      <c r="A31" s="7" t="s">
        <v>5</v>
      </c>
      <c r="B31" s="56">
        <v>15</v>
      </c>
      <c r="C31" s="54">
        <v>8</v>
      </c>
      <c r="D31" s="52"/>
      <c r="E31" s="23"/>
      <c r="F31" s="23"/>
      <c r="G31" s="23"/>
      <c r="H31" s="23"/>
      <c r="I31" s="23"/>
      <c r="J31" s="23"/>
      <c r="K31" s="25">
        <f t="shared" si="0"/>
        <v>8</v>
      </c>
      <c r="L31" s="49"/>
      <c r="M31" s="45"/>
      <c r="N31" s="44"/>
    </row>
    <row r="32" spans="1:20" s="20" customFormat="1" ht="20.100000000000001" customHeight="1" thickBot="1" x14ac:dyDescent="0.35">
      <c r="A32" s="7" t="s">
        <v>16</v>
      </c>
      <c r="B32" s="56">
        <v>16</v>
      </c>
      <c r="C32" s="54">
        <v>8</v>
      </c>
      <c r="D32" s="52"/>
      <c r="E32" s="23"/>
      <c r="F32" s="23"/>
      <c r="G32" s="23"/>
      <c r="H32" s="23"/>
      <c r="I32" s="23"/>
      <c r="J32" s="23"/>
      <c r="K32" s="25">
        <f t="shared" si="0"/>
        <v>8</v>
      </c>
      <c r="L32" s="49"/>
      <c r="M32" s="44" t="s">
        <v>34</v>
      </c>
      <c r="N32" s="46">
        <f>SUM(N3:N30)</f>
        <v>1</v>
      </c>
    </row>
    <row r="33" spans="1:14" s="20" customFormat="1" ht="20.100000000000001" customHeight="1" thickTop="1" x14ac:dyDescent="0.25">
      <c r="A33" s="7" t="s">
        <v>6</v>
      </c>
      <c r="B33" s="56">
        <v>17</v>
      </c>
      <c r="C33" s="54"/>
      <c r="D33" s="24">
        <f>SUM(C27:C33)</f>
        <v>24</v>
      </c>
      <c r="E33" s="23"/>
      <c r="F33" s="23"/>
      <c r="G33" s="23"/>
      <c r="H33" s="23">
        <v>8</v>
      </c>
      <c r="I33" s="23"/>
      <c r="J33" s="23"/>
      <c r="K33" s="25">
        <f t="shared" si="0"/>
        <v>8</v>
      </c>
      <c r="L33" s="49"/>
    </row>
    <row r="34" spans="1:14" s="20" customFormat="1" ht="20.100000000000001" customHeight="1" x14ac:dyDescent="0.25">
      <c r="A34" s="17" t="s">
        <v>2</v>
      </c>
      <c r="B34" s="57">
        <v>18</v>
      </c>
      <c r="C34" s="55"/>
      <c r="D34" s="5"/>
      <c r="E34" s="10"/>
      <c r="F34" s="11"/>
      <c r="G34" s="10"/>
      <c r="H34" s="11"/>
      <c r="I34" s="10"/>
      <c r="J34" s="11"/>
      <c r="K34" s="4">
        <f t="shared" si="0"/>
        <v>0</v>
      </c>
      <c r="L34" s="49"/>
    </row>
    <row r="35" spans="1:14" s="20" customFormat="1" ht="20.100000000000001" customHeight="1" x14ac:dyDescent="0.25">
      <c r="A35" s="17" t="s">
        <v>2</v>
      </c>
      <c r="B35" s="57">
        <v>19</v>
      </c>
      <c r="C35" s="55"/>
      <c r="D35" s="5"/>
      <c r="E35" s="10"/>
      <c r="F35" s="11"/>
      <c r="G35" s="10"/>
      <c r="H35" s="11"/>
      <c r="I35" s="10"/>
      <c r="J35" s="11"/>
      <c r="K35" s="4">
        <f t="shared" si="0"/>
        <v>0</v>
      </c>
      <c r="L35" s="49"/>
    </row>
    <row r="36" spans="1:14" s="20" customFormat="1" ht="20.100000000000001" customHeight="1" x14ac:dyDescent="0.25">
      <c r="A36" s="7" t="s">
        <v>3</v>
      </c>
      <c r="B36" s="56">
        <v>20</v>
      </c>
      <c r="C36" s="54">
        <v>8</v>
      </c>
      <c r="D36" s="52"/>
      <c r="E36" s="23"/>
      <c r="F36" s="23"/>
      <c r="G36" s="23"/>
      <c r="H36" s="23"/>
      <c r="I36" s="23"/>
      <c r="J36" s="23"/>
      <c r="K36" s="25">
        <f t="shared" si="0"/>
        <v>8</v>
      </c>
      <c r="L36" s="49"/>
    </row>
    <row r="37" spans="1:14" s="20" customFormat="1" ht="20.100000000000001" customHeight="1" x14ac:dyDescent="0.25">
      <c r="A37" s="7" t="s">
        <v>4</v>
      </c>
      <c r="B37" s="56">
        <v>21</v>
      </c>
      <c r="C37" s="54">
        <v>8</v>
      </c>
      <c r="D37" s="52"/>
      <c r="E37" s="23"/>
      <c r="F37" s="23"/>
      <c r="G37" s="23"/>
      <c r="H37" s="23"/>
      <c r="I37" s="23"/>
      <c r="J37" s="23"/>
      <c r="K37" s="25">
        <f t="shared" si="0"/>
        <v>8</v>
      </c>
      <c r="L37" s="49"/>
    </row>
    <row r="38" spans="1:14" s="20" customFormat="1" ht="20.100000000000001" customHeight="1" x14ac:dyDescent="0.25">
      <c r="A38" s="7" t="s">
        <v>5</v>
      </c>
      <c r="B38" s="56">
        <v>22</v>
      </c>
      <c r="C38" s="54">
        <v>8</v>
      </c>
      <c r="D38" s="52"/>
      <c r="E38" s="23"/>
      <c r="F38" s="23"/>
      <c r="G38" s="23"/>
      <c r="H38" s="23"/>
      <c r="I38" s="23"/>
      <c r="J38" s="23"/>
      <c r="K38" s="25">
        <f t="shared" si="0"/>
        <v>8</v>
      </c>
      <c r="L38" s="49"/>
    </row>
    <row r="39" spans="1:14" s="20" customFormat="1" ht="20.100000000000001" customHeight="1" x14ac:dyDescent="0.25">
      <c r="A39" s="7" t="s">
        <v>16</v>
      </c>
      <c r="B39" s="56">
        <v>23</v>
      </c>
      <c r="C39" s="54">
        <v>8</v>
      </c>
      <c r="D39" s="52"/>
      <c r="E39" s="23"/>
      <c r="F39" s="23"/>
      <c r="G39" s="23"/>
      <c r="H39" s="23"/>
      <c r="I39" s="23"/>
      <c r="J39" s="23"/>
      <c r="K39" s="25">
        <f t="shared" si="0"/>
        <v>8</v>
      </c>
      <c r="L39" s="49"/>
      <c r="M39" s="15"/>
      <c r="N39" s="15"/>
    </row>
    <row r="40" spans="1:14" s="20" customFormat="1" ht="20.100000000000001" customHeight="1" x14ac:dyDescent="0.3">
      <c r="A40" s="7" t="s">
        <v>6</v>
      </c>
      <c r="B40" s="56">
        <v>24</v>
      </c>
      <c r="C40" s="54"/>
      <c r="D40" s="24">
        <f>SUM(C34:C40)</f>
        <v>32</v>
      </c>
      <c r="E40" s="23"/>
      <c r="F40" s="23"/>
      <c r="G40" s="23"/>
      <c r="H40" s="23"/>
      <c r="I40" s="23"/>
      <c r="J40" s="23">
        <v>8</v>
      </c>
      <c r="K40" s="25">
        <f t="shared" si="0"/>
        <v>8</v>
      </c>
      <c r="L40" s="49"/>
      <c r="M40" s="44"/>
      <c r="N40" s="15"/>
    </row>
    <row r="41" spans="1:14" s="20" customFormat="1" ht="20.100000000000001" customHeight="1" x14ac:dyDescent="0.25">
      <c r="A41" s="17" t="s">
        <v>2</v>
      </c>
      <c r="B41" s="57">
        <v>25</v>
      </c>
      <c r="C41" s="55"/>
      <c r="D41" s="5"/>
      <c r="E41" s="10"/>
      <c r="F41" s="11"/>
      <c r="G41" s="10"/>
      <c r="H41" s="11"/>
      <c r="I41" s="10"/>
      <c r="J41" s="11"/>
      <c r="K41" s="4">
        <f t="shared" si="0"/>
        <v>0</v>
      </c>
      <c r="L41" s="49"/>
      <c r="M41" s="15"/>
      <c r="N41" s="15"/>
    </row>
    <row r="42" spans="1:14" s="20" customFormat="1" ht="20.100000000000001" customHeight="1" x14ac:dyDescent="0.25">
      <c r="A42" s="17" t="s">
        <v>2</v>
      </c>
      <c r="B42" s="57">
        <v>26</v>
      </c>
      <c r="C42" s="55"/>
      <c r="D42" s="5"/>
      <c r="E42" s="10"/>
      <c r="F42" s="11"/>
      <c r="G42" s="10"/>
      <c r="H42" s="11"/>
      <c r="I42" s="10"/>
      <c r="J42" s="11"/>
      <c r="K42" s="4">
        <f t="shared" si="0"/>
        <v>0</v>
      </c>
      <c r="L42" s="49"/>
      <c r="M42" s="15"/>
      <c r="N42" s="15"/>
    </row>
    <row r="43" spans="1:14" s="20" customFormat="1" ht="20.100000000000001" customHeight="1" x14ac:dyDescent="0.25">
      <c r="A43" s="7" t="s">
        <v>3</v>
      </c>
      <c r="B43" s="56">
        <v>27</v>
      </c>
      <c r="C43" s="54">
        <v>8</v>
      </c>
      <c r="D43" s="52"/>
      <c r="E43" s="23"/>
      <c r="F43" s="23"/>
      <c r="G43" s="23"/>
      <c r="H43" s="23"/>
      <c r="I43" s="23"/>
      <c r="J43" s="23"/>
      <c r="K43" s="25">
        <f t="shared" si="0"/>
        <v>8</v>
      </c>
      <c r="L43" s="49"/>
      <c r="M43" s="238" t="s">
        <v>35</v>
      </c>
      <c r="N43" s="238"/>
    </row>
    <row r="44" spans="1:14" s="20" customFormat="1" ht="20.100000000000001" customHeight="1" x14ac:dyDescent="0.25">
      <c r="A44" s="7" t="s">
        <v>4</v>
      </c>
      <c r="B44" s="56">
        <v>28</v>
      </c>
      <c r="C44" s="54">
        <v>8</v>
      </c>
      <c r="D44" s="52"/>
      <c r="E44" s="23"/>
      <c r="F44" s="23"/>
      <c r="G44" s="23"/>
      <c r="H44" s="23"/>
      <c r="I44" s="23"/>
      <c r="J44" s="23"/>
      <c r="K44" s="25">
        <f t="shared" si="0"/>
        <v>8</v>
      </c>
      <c r="L44" s="49"/>
      <c r="M44" s="238"/>
      <c r="N44" s="238"/>
    </row>
    <row r="45" spans="1:14" s="20" customFormat="1" ht="20.100000000000001" customHeight="1" x14ac:dyDescent="0.25">
      <c r="A45" s="7" t="s">
        <v>5</v>
      </c>
      <c r="B45" s="56">
        <v>29</v>
      </c>
      <c r="C45" s="54">
        <v>8</v>
      </c>
      <c r="D45" s="52"/>
      <c r="E45" s="23"/>
      <c r="F45" s="23"/>
      <c r="G45" s="23"/>
      <c r="H45" s="23"/>
      <c r="I45" s="23"/>
      <c r="J45" s="23"/>
      <c r="K45" s="25">
        <f t="shared" si="0"/>
        <v>8</v>
      </c>
      <c r="L45" s="49"/>
      <c r="M45" s="15"/>
      <c r="N45" s="15"/>
    </row>
    <row r="46" spans="1:14" s="20" customFormat="1" ht="20.100000000000001" customHeight="1" thickBot="1" x14ac:dyDescent="0.3">
      <c r="A46" s="7" t="s">
        <v>16</v>
      </c>
      <c r="B46" s="56">
        <v>30</v>
      </c>
      <c r="C46" s="54">
        <v>8</v>
      </c>
      <c r="D46" s="52"/>
      <c r="E46" s="23"/>
      <c r="F46" s="23"/>
      <c r="G46" s="23"/>
      <c r="H46" s="23"/>
      <c r="I46" s="23"/>
      <c r="J46" s="23"/>
      <c r="K46" s="25">
        <f t="shared" si="0"/>
        <v>8</v>
      </c>
      <c r="L46" s="49"/>
      <c r="M46" s="218" t="s">
        <v>59</v>
      </c>
      <c r="N46" s="218"/>
    </row>
    <row r="47" spans="1:14" s="20" customFormat="1" ht="20.100000000000001" customHeight="1" thickBot="1" x14ac:dyDescent="0.3">
      <c r="A47" s="7" t="s">
        <v>6</v>
      </c>
      <c r="B47" s="56">
        <v>1</v>
      </c>
      <c r="C47" s="64"/>
      <c r="D47" s="24">
        <f>SUM(C41:C47)</f>
        <v>32</v>
      </c>
      <c r="E47" s="64"/>
      <c r="F47" s="64"/>
      <c r="G47" s="64"/>
      <c r="H47" s="64"/>
      <c r="I47" s="64"/>
      <c r="J47" s="64"/>
      <c r="K47" s="25">
        <f t="shared" si="0"/>
        <v>0</v>
      </c>
      <c r="L47" s="49"/>
      <c r="M47" s="219"/>
      <c r="N47" s="219"/>
    </row>
    <row r="48" spans="1:14" s="20" customFormat="1" ht="20.100000000000001" customHeight="1" x14ac:dyDescent="0.25">
      <c r="A48" s="57" t="s">
        <v>2</v>
      </c>
      <c r="B48" s="57">
        <v>2</v>
      </c>
      <c r="C48" s="59"/>
      <c r="D48" s="66"/>
      <c r="E48" s="60"/>
      <c r="F48" s="60"/>
      <c r="G48" s="60"/>
      <c r="H48" s="60"/>
      <c r="I48" s="60"/>
      <c r="J48" s="60"/>
      <c r="K48" s="4">
        <f t="shared" si="0"/>
        <v>0</v>
      </c>
      <c r="L48" s="49"/>
      <c r="M48" s="15"/>
      <c r="N48" s="15"/>
    </row>
    <row r="49" spans="1:14" s="20" customFormat="1" ht="20.100000000000001" customHeight="1" x14ac:dyDescent="0.25">
      <c r="A49" s="61" t="s">
        <v>2</v>
      </c>
      <c r="B49" s="57">
        <v>3</v>
      </c>
      <c r="C49" s="59"/>
      <c r="D49" s="5"/>
      <c r="E49" s="60"/>
      <c r="F49" s="60"/>
      <c r="G49" s="60"/>
      <c r="H49" s="60"/>
      <c r="I49" s="60"/>
      <c r="J49" s="60"/>
      <c r="K49" s="4">
        <f t="shared" si="0"/>
        <v>0</v>
      </c>
      <c r="L49" s="49"/>
      <c r="M49" s="15"/>
      <c r="N49" s="15"/>
    </row>
    <row r="50" spans="1:14" s="20" customFormat="1" ht="20.100000000000001" customHeight="1" thickBot="1" x14ac:dyDescent="0.3">
      <c r="A50" s="19"/>
      <c r="B50" s="19"/>
      <c r="C50" s="26">
        <f>SUM(C15:C46)</f>
        <v>144</v>
      </c>
      <c r="D50" s="28"/>
      <c r="E50" s="26">
        <f>SUM(E15:E46)</f>
        <v>0</v>
      </c>
      <c r="F50" s="26">
        <f>SUM(F15:F46)</f>
        <v>16</v>
      </c>
      <c r="G50" s="26">
        <f>SUM(G15:G46)</f>
        <v>0</v>
      </c>
      <c r="H50" s="26">
        <f>SUM(H15:H46)</f>
        <v>8</v>
      </c>
      <c r="I50" s="26">
        <f>SUM(I15:I46)</f>
        <v>0</v>
      </c>
      <c r="J50" s="26">
        <f>SUM(J17:J46)</f>
        <v>8</v>
      </c>
      <c r="K50" s="26"/>
      <c r="L50" s="49"/>
      <c r="M50" s="15" t="s">
        <v>45</v>
      </c>
      <c r="N50" s="15">
        <f>+C50+E50+F50+G50+H50+I50+J50</f>
        <v>176</v>
      </c>
    </row>
    <row r="51" spans="1:14" s="20" customFormat="1" ht="20.100000000000001" customHeight="1" thickTop="1" x14ac:dyDescent="0.25">
      <c r="A51" s="19"/>
      <c r="B51" s="19"/>
      <c r="C51" s="19"/>
      <c r="D51" s="15"/>
      <c r="E51" s="15"/>
      <c r="F51" s="15"/>
      <c r="G51" s="15"/>
      <c r="H51" s="15"/>
      <c r="I51" s="15"/>
      <c r="J51" s="15"/>
      <c r="K51" s="15"/>
      <c r="M51" s="47"/>
      <c r="N51" s="15"/>
    </row>
    <row r="52" spans="1:14" ht="54" customHeight="1" x14ac:dyDescent="0.3">
      <c r="A52" s="245" t="s">
        <v>41</v>
      </c>
      <c r="B52" s="246"/>
      <c r="C52" s="246"/>
      <c r="D52" s="246"/>
      <c r="E52" s="246"/>
      <c r="F52" s="246"/>
      <c r="G52" s="246"/>
      <c r="H52" s="246"/>
      <c r="I52" s="246"/>
      <c r="J52" s="246"/>
      <c r="K52" s="246"/>
      <c r="L52" s="246"/>
      <c r="M52" s="246"/>
      <c r="N52" s="246"/>
    </row>
    <row r="53" spans="1:14" x14ac:dyDescent="0.25">
      <c r="A53" s="2"/>
    </row>
    <row r="54" spans="1:14" ht="15.75" customHeight="1" x14ac:dyDescent="0.25">
      <c r="A54" s="2"/>
      <c r="B54" s="13" t="str">
        <f>IF(ISBLANK(D5),"ERROR: Please Enter Employee Name","")</f>
        <v/>
      </c>
      <c r="E54" s="13"/>
      <c r="M54" s="12"/>
    </row>
    <row r="55" spans="1:14" ht="15.75" customHeight="1" x14ac:dyDescent="0.25">
      <c r="A55" s="2"/>
      <c r="B55" s="13" t="str">
        <f>IF(ISBLANK(I5),"ERROR: Please Enter Employee ID","")</f>
        <v/>
      </c>
      <c r="E55" s="13"/>
      <c r="M55" s="12"/>
    </row>
    <row r="56" spans="1:14" ht="18.75" x14ac:dyDescent="0.3">
      <c r="A56" s="2"/>
      <c r="B56" s="13"/>
      <c r="E56" s="13"/>
      <c r="K56" s="68"/>
      <c r="L56" s="68"/>
      <c r="M56" s="68"/>
      <c r="N56" s="69"/>
    </row>
    <row r="57" spans="1:14" ht="16.5" thickBot="1" x14ac:dyDescent="0.3">
      <c r="A57" s="2"/>
      <c r="B57" s="40"/>
      <c r="E57" s="40"/>
      <c r="H57" s="38"/>
      <c r="I57" s="38"/>
      <c r="J57" s="38"/>
      <c r="K57" s="38"/>
      <c r="L57" s="38"/>
      <c r="M57" s="39"/>
      <c r="N57" s="38"/>
    </row>
    <row r="58" spans="1:14" ht="16.5" thickTop="1" x14ac:dyDescent="0.25">
      <c r="A58" s="225" t="s">
        <v>13</v>
      </c>
      <c r="B58" s="226"/>
      <c r="C58" s="226"/>
      <c r="D58" s="226"/>
      <c r="E58" s="226"/>
      <c r="F58" s="226"/>
      <c r="G58" s="226"/>
      <c r="H58" s="226"/>
      <c r="K58" s="225" t="s">
        <v>9</v>
      </c>
      <c r="L58" s="226"/>
      <c r="M58" s="226"/>
      <c r="N58" s="226"/>
    </row>
    <row r="59" spans="1:14" x14ac:dyDescent="0.25">
      <c r="A59" s="2"/>
    </row>
    <row r="60" spans="1:14" ht="17.25" customHeight="1" x14ac:dyDescent="0.25">
      <c r="A60" s="241" t="s">
        <v>57</v>
      </c>
      <c r="B60" s="241"/>
      <c r="C60" s="241"/>
      <c r="D60" s="241"/>
      <c r="E60" s="241"/>
      <c r="F60" s="241"/>
      <c r="G60" s="241"/>
      <c r="H60" s="241"/>
      <c r="I60" s="241"/>
      <c r="J60" s="241"/>
      <c r="K60" s="241"/>
      <c r="L60" s="241"/>
      <c r="M60" s="241"/>
      <c r="N60" s="241"/>
    </row>
    <row r="61" spans="1:14" ht="16.5" thickBot="1" x14ac:dyDescent="0.3">
      <c r="A61" s="2"/>
    </row>
    <row r="62" spans="1:14" ht="31.5" customHeight="1" thickBot="1" x14ac:dyDescent="0.3">
      <c r="A62" s="242" t="s">
        <v>26</v>
      </c>
      <c r="B62" s="243"/>
      <c r="C62" s="243"/>
      <c r="D62" s="243"/>
      <c r="E62" s="243"/>
      <c r="F62" s="243"/>
      <c r="G62" s="243"/>
      <c r="H62" s="243"/>
      <c r="I62" s="243"/>
      <c r="J62" s="243"/>
      <c r="K62" s="243"/>
      <c r="L62" s="243"/>
      <c r="M62" s="243"/>
      <c r="N62" s="244"/>
    </row>
    <row r="63" spans="1:14" x14ac:dyDescent="0.25">
      <c r="A63" s="2"/>
    </row>
    <row r="64" spans="1: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93" spans="1:3" x14ac:dyDescent="0.25">
      <c r="C93" s="9">
        <v>24</v>
      </c>
    </row>
    <row r="95" spans="1:3" x14ac:dyDescent="0.25">
      <c r="A95" s="42"/>
    </row>
    <row r="96" spans="1:3" x14ac:dyDescent="0.25">
      <c r="A96" s="43">
        <v>0</v>
      </c>
      <c r="C96" s="73">
        <v>0.01</v>
      </c>
    </row>
    <row r="97" spans="1:3" x14ac:dyDescent="0.25">
      <c r="A97" s="43">
        <v>0.25</v>
      </c>
      <c r="C97" s="73">
        <v>0.02</v>
      </c>
    </row>
    <row r="98" spans="1:3" x14ac:dyDescent="0.25">
      <c r="A98" s="43">
        <v>0.5</v>
      </c>
      <c r="C98" s="73">
        <v>0.03</v>
      </c>
    </row>
    <row r="99" spans="1:3" x14ac:dyDescent="0.25">
      <c r="A99" s="43">
        <v>0.75</v>
      </c>
      <c r="C99" s="73">
        <v>0.04</v>
      </c>
    </row>
    <row r="100" spans="1:3" x14ac:dyDescent="0.25">
      <c r="A100" s="43">
        <v>1</v>
      </c>
      <c r="C100" s="73">
        <v>0.05</v>
      </c>
    </row>
    <row r="101" spans="1:3" x14ac:dyDescent="0.25">
      <c r="A101" s="43">
        <v>1.25</v>
      </c>
      <c r="C101" s="73">
        <v>0.06</v>
      </c>
    </row>
    <row r="102" spans="1:3" x14ac:dyDescent="0.25">
      <c r="A102" s="43">
        <v>1.5</v>
      </c>
      <c r="C102" s="73">
        <v>7.0000000000000007E-2</v>
      </c>
    </row>
    <row r="103" spans="1:3" x14ac:dyDescent="0.25">
      <c r="A103" s="43">
        <v>1.75</v>
      </c>
      <c r="C103" s="73">
        <v>0.08</v>
      </c>
    </row>
    <row r="104" spans="1:3" x14ac:dyDescent="0.25">
      <c r="A104" s="43">
        <v>2</v>
      </c>
      <c r="C104" s="73">
        <v>0.09</v>
      </c>
    </row>
    <row r="105" spans="1:3" x14ac:dyDescent="0.25">
      <c r="A105" s="43">
        <v>2.25</v>
      </c>
      <c r="C105" s="73">
        <v>0.1</v>
      </c>
    </row>
    <row r="106" spans="1:3" x14ac:dyDescent="0.25">
      <c r="A106" s="43">
        <v>2.5</v>
      </c>
      <c r="C106" s="73">
        <v>0.11</v>
      </c>
    </row>
    <row r="107" spans="1:3" x14ac:dyDescent="0.25">
      <c r="A107" s="43">
        <v>2.75</v>
      </c>
      <c r="C107" s="73">
        <v>0.12</v>
      </c>
    </row>
    <row r="108" spans="1:3" x14ac:dyDescent="0.25">
      <c r="A108" s="43">
        <v>3</v>
      </c>
      <c r="C108" s="73">
        <v>0.13</v>
      </c>
    </row>
    <row r="109" spans="1:3" x14ac:dyDescent="0.25">
      <c r="A109" s="43">
        <v>3.25</v>
      </c>
      <c r="C109" s="73">
        <v>0.14000000000000001</v>
      </c>
    </row>
    <row r="110" spans="1:3" x14ac:dyDescent="0.25">
      <c r="A110" s="43">
        <v>3.5</v>
      </c>
      <c r="C110" s="73">
        <v>0.15</v>
      </c>
    </row>
    <row r="111" spans="1:3" x14ac:dyDescent="0.25">
      <c r="A111" s="43">
        <v>3.75</v>
      </c>
      <c r="C111" s="73">
        <v>0.16</v>
      </c>
    </row>
    <row r="112" spans="1:3" x14ac:dyDescent="0.25">
      <c r="A112" s="43">
        <v>4</v>
      </c>
      <c r="C112" s="73">
        <v>0.17</v>
      </c>
    </row>
    <row r="113" spans="1:3" x14ac:dyDescent="0.25">
      <c r="A113" s="43">
        <v>4.25</v>
      </c>
      <c r="C113" s="73">
        <v>0.18</v>
      </c>
    </row>
    <row r="114" spans="1:3" x14ac:dyDescent="0.25">
      <c r="A114" s="43">
        <v>4.5</v>
      </c>
      <c r="C114" s="73">
        <v>0.19</v>
      </c>
    </row>
    <row r="115" spans="1:3" x14ac:dyDescent="0.25">
      <c r="A115" s="43">
        <v>4.75</v>
      </c>
      <c r="C115" s="73">
        <v>0.2</v>
      </c>
    </row>
    <row r="116" spans="1:3" x14ac:dyDescent="0.25">
      <c r="A116" s="43">
        <v>5</v>
      </c>
      <c r="C116" s="73">
        <v>0.21</v>
      </c>
    </row>
    <row r="117" spans="1:3" x14ac:dyDescent="0.25">
      <c r="A117" s="43">
        <v>5.25</v>
      </c>
      <c r="C117" s="73">
        <v>0.22</v>
      </c>
    </row>
    <row r="118" spans="1:3" x14ac:dyDescent="0.25">
      <c r="A118" s="43">
        <v>5.5</v>
      </c>
      <c r="C118" s="73">
        <v>0.23</v>
      </c>
    </row>
    <row r="119" spans="1:3" x14ac:dyDescent="0.25">
      <c r="A119" s="43">
        <v>5.75</v>
      </c>
      <c r="C119" s="73">
        <v>0.24</v>
      </c>
    </row>
    <row r="120" spans="1:3" x14ac:dyDescent="0.25">
      <c r="A120" s="43">
        <v>6</v>
      </c>
      <c r="C120" s="73">
        <v>0.25</v>
      </c>
    </row>
    <row r="121" spans="1:3" x14ac:dyDescent="0.25">
      <c r="A121" s="43">
        <v>6.25</v>
      </c>
      <c r="C121" s="73">
        <v>0.26</v>
      </c>
    </row>
    <row r="122" spans="1:3" x14ac:dyDescent="0.25">
      <c r="A122" s="43">
        <v>6.5</v>
      </c>
      <c r="C122" s="73">
        <v>0.27</v>
      </c>
    </row>
    <row r="123" spans="1:3" x14ac:dyDescent="0.25">
      <c r="A123" s="43">
        <v>6.75</v>
      </c>
      <c r="C123" s="73">
        <v>0.28000000000000003</v>
      </c>
    </row>
    <row r="124" spans="1:3" x14ac:dyDescent="0.25">
      <c r="A124" s="43">
        <v>7</v>
      </c>
      <c r="C124" s="73">
        <v>0.28999999999999998</v>
      </c>
    </row>
    <row r="125" spans="1:3" x14ac:dyDescent="0.25">
      <c r="A125" s="43">
        <v>7.25</v>
      </c>
      <c r="C125" s="73">
        <v>0.3</v>
      </c>
    </row>
    <row r="126" spans="1:3" x14ac:dyDescent="0.25">
      <c r="A126" s="43">
        <v>7.5</v>
      </c>
      <c r="C126" s="73">
        <v>0.31</v>
      </c>
    </row>
    <row r="127" spans="1:3" x14ac:dyDescent="0.25">
      <c r="A127" s="43">
        <v>7.75</v>
      </c>
      <c r="C127" s="73">
        <v>0.32</v>
      </c>
    </row>
    <row r="128" spans="1:3" x14ac:dyDescent="0.25">
      <c r="A128" s="43">
        <v>8</v>
      </c>
      <c r="C128" s="73">
        <v>0.33</v>
      </c>
    </row>
    <row r="129" spans="1:3" x14ac:dyDescent="0.25">
      <c r="A129" s="43">
        <v>8.25</v>
      </c>
      <c r="C129" s="73">
        <v>0.34</v>
      </c>
    </row>
    <row r="130" spans="1:3" x14ac:dyDescent="0.25">
      <c r="A130" s="43">
        <v>8.5</v>
      </c>
      <c r="C130" s="73">
        <v>0.35</v>
      </c>
    </row>
    <row r="131" spans="1:3" x14ac:dyDescent="0.25">
      <c r="A131" s="43">
        <v>8.75</v>
      </c>
      <c r="C131" s="73">
        <v>0.36</v>
      </c>
    </row>
    <row r="132" spans="1:3" x14ac:dyDescent="0.25">
      <c r="A132" s="43">
        <v>9</v>
      </c>
      <c r="C132" s="73">
        <v>0.37</v>
      </c>
    </row>
    <row r="133" spans="1:3" x14ac:dyDescent="0.25">
      <c r="A133" s="43">
        <v>9.25</v>
      </c>
      <c r="C133" s="73">
        <v>0.38</v>
      </c>
    </row>
    <row r="134" spans="1:3" x14ac:dyDescent="0.25">
      <c r="A134" s="43">
        <v>9.5</v>
      </c>
      <c r="C134" s="73">
        <v>0.39</v>
      </c>
    </row>
    <row r="135" spans="1:3" x14ac:dyDescent="0.25">
      <c r="A135" s="43">
        <v>9.75</v>
      </c>
      <c r="C135" s="73">
        <v>0.4</v>
      </c>
    </row>
    <row r="136" spans="1:3" x14ac:dyDescent="0.25">
      <c r="A136" s="43">
        <v>10</v>
      </c>
      <c r="C136" s="73">
        <v>0.41</v>
      </c>
    </row>
    <row r="137" spans="1:3" x14ac:dyDescent="0.25">
      <c r="A137" s="43">
        <v>10.25</v>
      </c>
      <c r="C137" s="73">
        <v>0.42</v>
      </c>
    </row>
    <row r="138" spans="1:3" x14ac:dyDescent="0.25">
      <c r="A138" s="43">
        <v>10.5</v>
      </c>
      <c r="C138" s="73">
        <v>0.43</v>
      </c>
    </row>
    <row r="139" spans="1:3" x14ac:dyDescent="0.25">
      <c r="A139" s="43">
        <v>10.75</v>
      </c>
      <c r="C139" s="73">
        <v>0.44</v>
      </c>
    </row>
    <row r="140" spans="1:3" x14ac:dyDescent="0.25">
      <c r="A140" s="43">
        <v>11</v>
      </c>
      <c r="C140" s="73">
        <v>0.45</v>
      </c>
    </row>
    <row r="141" spans="1:3" x14ac:dyDescent="0.25">
      <c r="A141" s="43">
        <v>11.25</v>
      </c>
      <c r="C141" s="73">
        <v>0.46</v>
      </c>
    </row>
    <row r="142" spans="1:3" x14ac:dyDescent="0.25">
      <c r="A142" s="43">
        <v>11.5</v>
      </c>
      <c r="C142" s="73">
        <v>0.47</v>
      </c>
    </row>
    <row r="143" spans="1:3" x14ac:dyDescent="0.25">
      <c r="A143" s="43">
        <v>11.75</v>
      </c>
      <c r="C143" s="73">
        <v>0.48</v>
      </c>
    </row>
    <row r="144" spans="1:3" x14ac:dyDescent="0.25">
      <c r="A144" s="43">
        <v>12</v>
      </c>
      <c r="C144" s="73">
        <v>0.49</v>
      </c>
    </row>
    <row r="145" spans="1:3" x14ac:dyDescent="0.25">
      <c r="A145" s="43">
        <v>12.25</v>
      </c>
      <c r="C145" s="73">
        <v>0.5</v>
      </c>
    </row>
    <row r="146" spans="1:3" x14ac:dyDescent="0.25">
      <c r="A146" s="43">
        <v>12.5</v>
      </c>
      <c r="C146" s="73">
        <v>0.51</v>
      </c>
    </row>
    <row r="147" spans="1:3" x14ac:dyDescent="0.25">
      <c r="A147" s="43">
        <v>12.75</v>
      </c>
      <c r="C147" s="73">
        <v>0.52</v>
      </c>
    </row>
    <row r="148" spans="1:3" x14ac:dyDescent="0.25">
      <c r="A148" s="43">
        <v>13</v>
      </c>
      <c r="C148" s="73">
        <v>0.53</v>
      </c>
    </row>
    <row r="149" spans="1:3" x14ac:dyDescent="0.25">
      <c r="A149" s="43">
        <v>13.25</v>
      </c>
      <c r="C149" s="73">
        <v>0.54</v>
      </c>
    </row>
    <row r="150" spans="1:3" x14ac:dyDescent="0.25">
      <c r="A150" s="43">
        <v>13.5</v>
      </c>
      <c r="C150" s="73">
        <v>0.55000000000000004</v>
      </c>
    </row>
    <row r="151" spans="1:3" x14ac:dyDescent="0.25">
      <c r="A151" s="43">
        <v>13.75</v>
      </c>
      <c r="C151" s="73">
        <v>0.56000000000000005</v>
      </c>
    </row>
    <row r="152" spans="1:3" x14ac:dyDescent="0.25">
      <c r="A152" s="43">
        <v>14</v>
      </c>
      <c r="C152" s="73">
        <v>0.56999999999999995</v>
      </c>
    </row>
    <row r="153" spans="1:3" x14ac:dyDescent="0.25">
      <c r="A153" s="43">
        <v>14.25</v>
      </c>
      <c r="C153" s="73">
        <v>0.57999999999999996</v>
      </c>
    </row>
    <row r="154" spans="1:3" x14ac:dyDescent="0.25">
      <c r="A154" s="43">
        <v>14.5</v>
      </c>
      <c r="C154" s="73">
        <v>0.59</v>
      </c>
    </row>
    <row r="155" spans="1:3" x14ac:dyDescent="0.25">
      <c r="A155" s="43">
        <v>14.75</v>
      </c>
      <c r="C155" s="73">
        <v>0.6</v>
      </c>
    </row>
    <row r="156" spans="1:3" x14ac:dyDescent="0.25">
      <c r="A156" s="43">
        <v>15</v>
      </c>
      <c r="C156" s="73">
        <v>0.61</v>
      </c>
    </row>
    <row r="157" spans="1:3" x14ac:dyDescent="0.25">
      <c r="A157" s="43">
        <v>15.25</v>
      </c>
      <c r="C157" s="73">
        <v>0.62</v>
      </c>
    </row>
    <row r="158" spans="1:3" x14ac:dyDescent="0.25">
      <c r="A158" s="43">
        <v>15.5</v>
      </c>
      <c r="C158" s="73">
        <v>0.63</v>
      </c>
    </row>
    <row r="159" spans="1:3" x14ac:dyDescent="0.25">
      <c r="A159" s="43">
        <v>15.75</v>
      </c>
      <c r="C159" s="73">
        <v>0.64</v>
      </c>
    </row>
    <row r="160" spans="1:3" x14ac:dyDescent="0.25">
      <c r="A160" s="43">
        <v>16</v>
      </c>
      <c r="C160" s="73">
        <v>0.65</v>
      </c>
    </row>
    <row r="161" spans="1:3" x14ac:dyDescent="0.25">
      <c r="A161" s="43">
        <v>16.25</v>
      </c>
      <c r="C161" s="73">
        <v>0.66</v>
      </c>
    </row>
    <row r="162" spans="1:3" x14ac:dyDescent="0.25">
      <c r="A162" s="43">
        <v>16.5</v>
      </c>
      <c r="C162" s="73">
        <v>0.67</v>
      </c>
    </row>
    <row r="163" spans="1:3" x14ac:dyDescent="0.25">
      <c r="A163" s="43">
        <v>16.75</v>
      </c>
      <c r="C163" s="73">
        <v>0.68</v>
      </c>
    </row>
    <row r="164" spans="1:3" x14ac:dyDescent="0.25">
      <c r="A164" s="43">
        <v>17</v>
      </c>
      <c r="C164" s="73">
        <v>0.69</v>
      </c>
    </row>
    <row r="165" spans="1:3" x14ac:dyDescent="0.25">
      <c r="A165" s="43">
        <v>17.25</v>
      </c>
      <c r="C165" s="73">
        <v>0.7</v>
      </c>
    </row>
    <row r="166" spans="1:3" x14ac:dyDescent="0.25">
      <c r="A166" s="43">
        <v>17.5</v>
      </c>
      <c r="C166" s="73">
        <v>0.71</v>
      </c>
    </row>
    <row r="167" spans="1:3" x14ac:dyDescent="0.25">
      <c r="A167" s="43">
        <v>17.75</v>
      </c>
      <c r="C167" s="73">
        <v>0.72</v>
      </c>
    </row>
    <row r="168" spans="1:3" x14ac:dyDescent="0.25">
      <c r="A168" s="43">
        <v>18</v>
      </c>
      <c r="C168" s="73">
        <v>0.73</v>
      </c>
    </row>
    <row r="169" spans="1:3" x14ac:dyDescent="0.25">
      <c r="A169" s="43">
        <v>18.25</v>
      </c>
      <c r="C169" s="73">
        <v>0.74</v>
      </c>
    </row>
    <row r="170" spans="1:3" x14ac:dyDescent="0.25">
      <c r="A170" s="43">
        <v>18.5</v>
      </c>
      <c r="C170" s="73">
        <v>0.75</v>
      </c>
    </row>
    <row r="171" spans="1:3" x14ac:dyDescent="0.25">
      <c r="A171" s="43">
        <v>18.75</v>
      </c>
      <c r="C171" s="73">
        <v>0.76</v>
      </c>
    </row>
    <row r="172" spans="1:3" x14ac:dyDescent="0.25">
      <c r="A172" s="43">
        <v>19</v>
      </c>
      <c r="C172" s="73">
        <v>0.77</v>
      </c>
    </row>
    <row r="173" spans="1:3" x14ac:dyDescent="0.25">
      <c r="A173" s="43">
        <v>19.25</v>
      </c>
      <c r="C173" s="73">
        <v>0.78</v>
      </c>
    </row>
    <row r="174" spans="1:3" x14ac:dyDescent="0.25">
      <c r="A174" s="43">
        <v>19.5</v>
      </c>
      <c r="C174" s="73">
        <v>0.79</v>
      </c>
    </row>
    <row r="175" spans="1:3" x14ac:dyDescent="0.25">
      <c r="A175" s="43">
        <v>19.75</v>
      </c>
      <c r="C175" s="73">
        <v>0.8</v>
      </c>
    </row>
    <row r="176" spans="1:3" x14ac:dyDescent="0.25">
      <c r="A176" s="43">
        <v>20</v>
      </c>
      <c r="C176" s="73">
        <v>0.81</v>
      </c>
    </row>
    <row r="177" spans="1:3" x14ac:dyDescent="0.25">
      <c r="A177" s="43">
        <v>20.25</v>
      </c>
      <c r="C177" s="73">
        <v>0.82</v>
      </c>
    </row>
    <row r="178" spans="1:3" x14ac:dyDescent="0.25">
      <c r="A178" s="43">
        <v>20.5</v>
      </c>
      <c r="C178" s="73">
        <v>0.83</v>
      </c>
    </row>
    <row r="179" spans="1:3" x14ac:dyDescent="0.25">
      <c r="A179" s="43">
        <v>20.75</v>
      </c>
      <c r="C179" s="73">
        <v>0.84</v>
      </c>
    </row>
    <row r="180" spans="1:3" x14ac:dyDescent="0.25">
      <c r="A180" s="43">
        <v>21</v>
      </c>
      <c r="C180" s="73">
        <v>0.85</v>
      </c>
    </row>
    <row r="181" spans="1:3" x14ac:dyDescent="0.25">
      <c r="A181" s="43">
        <v>21.25</v>
      </c>
      <c r="C181" s="73">
        <v>0.86</v>
      </c>
    </row>
    <row r="182" spans="1:3" x14ac:dyDescent="0.25">
      <c r="A182" s="43">
        <v>21.5</v>
      </c>
      <c r="C182" s="73">
        <v>0.87</v>
      </c>
    </row>
    <row r="183" spans="1:3" x14ac:dyDescent="0.25">
      <c r="A183" s="43">
        <v>21.75</v>
      </c>
      <c r="C183" s="73">
        <v>0.88</v>
      </c>
    </row>
    <row r="184" spans="1:3" x14ac:dyDescent="0.25">
      <c r="A184" s="43">
        <v>22</v>
      </c>
      <c r="C184" s="73">
        <v>0.89</v>
      </c>
    </row>
    <row r="185" spans="1:3" x14ac:dyDescent="0.25">
      <c r="A185" s="43">
        <v>22.25</v>
      </c>
      <c r="C185" s="73">
        <v>0.9</v>
      </c>
    </row>
    <row r="186" spans="1:3" x14ac:dyDescent="0.25">
      <c r="A186" s="43">
        <v>22.5</v>
      </c>
      <c r="C186" s="73">
        <v>0.91</v>
      </c>
    </row>
    <row r="187" spans="1:3" x14ac:dyDescent="0.25">
      <c r="A187" s="43">
        <v>22.75</v>
      </c>
      <c r="C187" s="73">
        <v>0.92</v>
      </c>
    </row>
    <row r="188" spans="1:3" x14ac:dyDescent="0.25">
      <c r="A188" s="43">
        <v>23</v>
      </c>
      <c r="C188" s="73">
        <v>0.93</v>
      </c>
    </row>
    <row r="189" spans="1:3" x14ac:dyDescent="0.25">
      <c r="A189" s="43">
        <v>23.25</v>
      </c>
      <c r="C189" s="73">
        <v>0.94</v>
      </c>
    </row>
    <row r="190" spans="1:3" x14ac:dyDescent="0.25">
      <c r="A190" s="43">
        <v>23.5</v>
      </c>
      <c r="C190" s="73">
        <v>0.95</v>
      </c>
    </row>
    <row r="191" spans="1:3" x14ac:dyDescent="0.25">
      <c r="A191" s="43">
        <v>23.75</v>
      </c>
      <c r="C191" s="73">
        <v>0.96</v>
      </c>
    </row>
    <row r="192" spans="1:3" x14ac:dyDescent="0.25">
      <c r="A192" s="43">
        <v>24</v>
      </c>
      <c r="C192" s="73">
        <v>0.97</v>
      </c>
    </row>
    <row r="193" spans="1:3" x14ac:dyDescent="0.25">
      <c r="A193" s="9"/>
      <c r="C193" s="73">
        <v>0.98</v>
      </c>
    </row>
    <row r="194" spans="1:3" x14ac:dyDescent="0.25">
      <c r="A194" s="9"/>
      <c r="C194" s="73">
        <v>0.99</v>
      </c>
    </row>
    <row r="195" spans="1:3" x14ac:dyDescent="0.25">
      <c r="A195" s="9"/>
      <c r="C195" s="73">
        <v>1</v>
      </c>
    </row>
    <row r="196" spans="1:3" x14ac:dyDescent="0.25">
      <c r="A196" s="9"/>
    </row>
    <row r="197" spans="1:3" x14ac:dyDescent="0.25">
      <c r="A197" s="9"/>
    </row>
    <row r="198" spans="1:3" x14ac:dyDescent="0.25">
      <c r="A198" s="9"/>
    </row>
    <row r="199" spans="1:3" x14ac:dyDescent="0.25">
      <c r="A199" s="9"/>
    </row>
    <row r="200" spans="1:3" x14ac:dyDescent="0.25">
      <c r="A200" s="9"/>
    </row>
    <row r="201" spans="1:3" x14ac:dyDescent="0.25">
      <c r="A201" s="9"/>
    </row>
    <row r="202" spans="1:3" x14ac:dyDescent="0.25">
      <c r="A202" s="9"/>
    </row>
    <row r="203" spans="1:3" x14ac:dyDescent="0.25">
      <c r="A203" s="9"/>
    </row>
    <row r="204" spans="1:3" x14ac:dyDescent="0.25">
      <c r="A204" s="9"/>
    </row>
    <row r="205" spans="1:3" x14ac:dyDescent="0.25">
      <c r="A205" s="9"/>
    </row>
    <row r="206" spans="1:3" x14ac:dyDescent="0.25">
      <c r="A206" s="9"/>
    </row>
    <row r="207" spans="1:3" x14ac:dyDescent="0.25">
      <c r="A207" s="9"/>
    </row>
    <row r="208" spans="1:3"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sheetData>
  <sheetProtection selectLockedCells="1"/>
  <mergeCells count="20">
    <mergeCell ref="A60:N60"/>
    <mergeCell ref="A62:N62"/>
    <mergeCell ref="N28:N30"/>
    <mergeCell ref="M43:N44"/>
    <mergeCell ref="M46:N47"/>
    <mergeCell ref="A52:N52"/>
    <mergeCell ref="A58:H58"/>
    <mergeCell ref="K58:N58"/>
    <mergeCell ref="N24:N26"/>
    <mergeCell ref="F2:H2"/>
    <mergeCell ref="J2:K2"/>
    <mergeCell ref="D5:G5"/>
    <mergeCell ref="I5:L5"/>
    <mergeCell ref="D6:G6"/>
    <mergeCell ref="I6:L6"/>
    <mergeCell ref="A9:K9"/>
    <mergeCell ref="F11:I11"/>
    <mergeCell ref="N11:N13"/>
    <mergeCell ref="N15:N17"/>
    <mergeCell ref="N20:N22"/>
  </mergeCells>
  <conditionalFormatting sqref="K16">
    <cfRule type="cellIs" dxfId="5" priority="2" stopIfTrue="1" operator="greaterThan">
      <formula>24</formula>
    </cfRule>
    <cfRule type="cellIs" dxfId="4" priority="3" stopIfTrue="1" operator="greaterThan">
      <formula>22</formula>
    </cfRule>
    <cfRule type="cellIs" dxfId="3" priority="4" stopIfTrue="1" operator="greaterThan">
      <formula>22</formula>
    </cfRule>
    <cfRule type="cellIs" dxfId="2" priority="5" stopIfTrue="1" operator="greaterThan">
      <formula>44</formula>
    </cfRule>
    <cfRule type="cellIs" dxfId="1" priority="6" stopIfTrue="1" operator="greaterThan">
      <formula>24</formula>
    </cfRule>
  </conditionalFormatting>
  <conditionalFormatting sqref="K13:K49">
    <cfRule type="cellIs" dxfId="0" priority="1" stopIfTrue="1" operator="greaterThan">
      <formula>24</formula>
    </cfRule>
  </conditionalFormatting>
  <dataValidations count="5">
    <dataValidation type="decimal" allowBlank="1" showInputMessage="1" showErrorMessage="1" error="You must enter less than 24 hours." sqref="E13:J49 D15:D16 C13:C49">
      <formula1>0</formula1>
      <formula2>24</formula2>
    </dataValidation>
    <dataValidation type="list" allowBlank="1" showDropDown="1" showInputMessage="1" showErrorMessage="1" error="Please enter whole numbers only." prompt="Enter the percentage of time for the month that you worked on this cost objective/funding source.  Please enter whole numbers only._x000a__x000a_Also, do not double click on the cell.  Only one click is necessary." sqref="N11:N13 N20:N22 N15:N17 N28:N30 N24:N26">
      <formula1>$C$95:$C$195</formula1>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I5">
      <formula1>9</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23 M27 M31 M51:N51">
      <formula1>$A$95:$A$192</formula1>
    </dataValidation>
    <dataValidation type="list" showInputMessage="1" showErrorMessage="1" error="You must enter a valid account code.  Please see the payroll account codes worksheet or contact the Budget unit." prompt="You may select a valid account code from the drop down list or type your account code._x000a__x000a_To access the drop down list, left click on the cell, then left click on the small triangle that appears to the right of the cell._x000a_" sqref="M25 M29 M16 M12 M21">
      <formula1>cert</formula1>
    </dataValidation>
  </dataValidations>
  <printOptions horizontalCentered="1" verticalCentered="1"/>
  <pageMargins left="0.25" right="0.25" top="0.3" bottom="0.3" header="0" footer="0"/>
  <pageSetup scale="62"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8"/>
  <sheetViews>
    <sheetView workbookViewId="0">
      <selection activeCell="B8" sqref="B8"/>
    </sheetView>
  </sheetViews>
  <sheetFormatPr defaultRowHeight="15" x14ac:dyDescent="0.25"/>
  <cols>
    <col min="1" max="1" width="9.85546875" bestFit="1" customWidth="1"/>
    <col min="2" max="2" width="26.28515625" bestFit="1" customWidth="1"/>
  </cols>
  <sheetData>
    <row r="1" spans="1:2" ht="15.75" thickBot="1" x14ac:dyDescent="0.3">
      <c r="A1" s="63" t="s">
        <v>10</v>
      </c>
      <c r="B1" s="63" t="s">
        <v>48</v>
      </c>
    </row>
    <row r="2" spans="1:2" x14ac:dyDescent="0.25">
      <c r="A2" t="s">
        <v>53</v>
      </c>
      <c r="B2" t="s">
        <v>49</v>
      </c>
    </row>
    <row r="3" spans="1:2" x14ac:dyDescent="0.25">
      <c r="A3" t="s">
        <v>54</v>
      </c>
      <c r="B3" t="s">
        <v>51</v>
      </c>
    </row>
    <row r="4" spans="1:2" x14ac:dyDescent="0.25">
      <c r="A4" t="s">
        <v>55</v>
      </c>
      <c r="B4" t="s">
        <v>52</v>
      </c>
    </row>
    <row r="5" spans="1:2" x14ac:dyDescent="0.25">
      <c r="A5" t="s">
        <v>76</v>
      </c>
      <c r="B5" t="s">
        <v>77</v>
      </c>
    </row>
    <row r="6" spans="1:2" x14ac:dyDescent="0.25">
      <c r="A6" t="s">
        <v>56</v>
      </c>
      <c r="B6" t="s">
        <v>50</v>
      </c>
    </row>
    <row r="7" spans="1:2" x14ac:dyDescent="0.25">
      <c r="A7" t="s">
        <v>73</v>
      </c>
      <c r="B7" t="s">
        <v>74</v>
      </c>
    </row>
    <row r="8" spans="1:2" x14ac:dyDescent="0.25">
      <c r="A8" t="s">
        <v>99</v>
      </c>
      <c r="B8"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346"/>
  <sheetViews>
    <sheetView showGridLines="0" zoomScale="85" zoomScaleNormal="85" workbookViewId="0">
      <selection activeCell="D5" sqref="D5:L5"/>
    </sheetView>
  </sheetViews>
  <sheetFormatPr defaultColWidth="9.140625" defaultRowHeight="15.75" x14ac:dyDescent="0.25"/>
  <cols>
    <col min="1" max="1" width="5.7109375" style="1" bestFit="1" customWidth="1"/>
    <col min="2" max="2" width="5.42578125" style="1" bestFit="1" customWidth="1"/>
    <col min="3" max="3" width="9.7109375" style="1" customWidth="1"/>
    <col min="4" max="10" width="7.7109375" style="12" customWidth="1"/>
    <col min="11" max="11" width="6.85546875" style="12" customWidth="1"/>
    <col min="12" max="12" width="6.42578125" style="12" customWidth="1"/>
    <col min="13" max="13" width="48.7109375" style="2" customWidth="1"/>
    <col min="14" max="14" width="10.85546875" style="12" customWidth="1"/>
    <col min="15" max="16384" width="9.140625" style="12"/>
  </cols>
  <sheetData>
    <row r="1" spans="1:19" ht="26.25" x14ac:dyDescent="0.4">
      <c r="E1" s="14" t="s">
        <v>46</v>
      </c>
    </row>
    <row r="2" spans="1:19" ht="23.25" x14ac:dyDescent="0.35">
      <c r="B2"/>
      <c r="F2" s="230" t="s">
        <v>78</v>
      </c>
      <c r="G2" s="230"/>
      <c r="H2" s="230"/>
      <c r="I2" s="230"/>
      <c r="J2" s="230"/>
      <c r="K2" s="230"/>
    </row>
    <row r="3" spans="1:19" x14ac:dyDescent="0.25">
      <c r="C3"/>
    </row>
    <row r="5" spans="1:19" ht="19.5" thickBot="1" x14ac:dyDescent="0.35">
      <c r="A5" s="2"/>
      <c r="D5" s="207"/>
      <c r="E5" s="207"/>
      <c r="F5" s="207"/>
      <c r="G5" s="207"/>
      <c r="H5" s="75"/>
      <c r="I5" s="231"/>
      <c r="J5" s="231"/>
      <c r="K5" s="231"/>
      <c r="L5" s="231"/>
      <c r="N5" s="35" t="s">
        <v>27</v>
      </c>
    </row>
    <row r="6" spans="1:19" ht="18.75" x14ac:dyDescent="0.3">
      <c r="A6" s="2"/>
      <c r="B6" s="73"/>
      <c r="C6" s="73"/>
      <c r="D6" s="232" t="s">
        <v>0</v>
      </c>
      <c r="E6" s="233"/>
      <c r="F6" s="233"/>
      <c r="G6" s="233"/>
      <c r="H6" s="115"/>
      <c r="I6" s="234" t="s">
        <v>1</v>
      </c>
      <c r="J6" s="235"/>
      <c r="K6" s="235"/>
      <c r="L6" s="235"/>
      <c r="N6" s="36" t="s">
        <v>30</v>
      </c>
    </row>
    <row r="7" spans="1:19" ht="18.75" x14ac:dyDescent="0.3">
      <c r="A7" s="2"/>
      <c r="B7" s="73"/>
      <c r="C7" s="73"/>
      <c r="F7" s="114"/>
      <c r="G7" s="115"/>
      <c r="H7" s="115"/>
      <c r="I7" s="115"/>
      <c r="J7" s="41"/>
      <c r="K7" s="38"/>
      <c r="L7" s="41"/>
      <c r="N7" s="36" t="s">
        <v>33</v>
      </c>
    </row>
    <row r="8" spans="1:19" ht="18.75" x14ac:dyDescent="0.3">
      <c r="A8" s="2"/>
      <c r="B8" s="73"/>
      <c r="C8" s="73"/>
      <c r="N8" s="35" t="s">
        <v>29</v>
      </c>
    </row>
    <row r="9" spans="1:19" s="20" customFormat="1" ht="19.5" thickBot="1" x14ac:dyDescent="0.35">
      <c r="A9" s="236" t="s">
        <v>43</v>
      </c>
      <c r="B9" s="237"/>
      <c r="C9" s="237"/>
      <c r="D9" s="237"/>
      <c r="E9" s="237"/>
      <c r="F9" s="237"/>
      <c r="G9" s="237"/>
      <c r="H9" s="237"/>
      <c r="I9" s="237"/>
      <c r="J9" s="237"/>
      <c r="K9" s="237"/>
      <c r="L9" s="150"/>
      <c r="M9" s="116" t="s">
        <v>44</v>
      </c>
      <c r="N9" s="37" t="s">
        <v>31</v>
      </c>
    </row>
    <row r="10" spans="1:19" s="20" customFormat="1" ht="19.5" thickBot="1" x14ac:dyDescent="0.35">
      <c r="A10" s="18"/>
      <c r="B10" s="19"/>
      <c r="C10" s="51" t="s">
        <v>27</v>
      </c>
      <c r="L10" s="150"/>
      <c r="M10" s="27"/>
      <c r="N10" s="35" t="s">
        <v>32</v>
      </c>
    </row>
    <row r="11" spans="1:19" s="20" customFormat="1" ht="19.5" thickBot="1" x14ac:dyDescent="0.35">
      <c r="A11" s="19"/>
      <c r="B11" s="19"/>
      <c r="C11" s="51" t="s">
        <v>28</v>
      </c>
      <c r="D11" s="21" t="s">
        <v>17</v>
      </c>
      <c r="F11" s="236" t="s">
        <v>8</v>
      </c>
      <c r="G11" s="236"/>
      <c r="H11" s="236"/>
      <c r="I11" s="236"/>
      <c r="J11" s="62"/>
      <c r="K11" s="21" t="s">
        <v>25</v>
      </c>
      <c r="L11" s="150"/>
      <c r="M11" s="29" t="s">
        <v>36</v>
      </c>
      <c r="N11" s="227" t="e">
        <f>'July Activity Tracking'!C37/'July Activity Tracking'!J37</f>
        <v>#DIV/0!</v>
      </c>
      <c r="S11"/>
    </row>
    <row r="12" spans="1:19" s="20" customFormat="1" ht="19.5" thickBot="1" x14ac:dyDescent="0.35">
      <c r="A12" s="58" t="s">
        <v>14</v>
      </c>
      <c r="B12" s="72" t="s">
        <v>15</v>
      </c>
      <c r="C12" s="48" t="s">
        <v>29</v>
      </c>
      <c r="D12" s="3" t="s">
        <v>18</v>
      </c>
      <c r="E12" s="22" t="s">
        <v>19</v>
      </c>
      <c r="F12" s="62" t="s">
        <v>20</v>
      </c>
      <c r="G12" s="22" t="s">
        <v>23</v>
      </c>
      <c r="H12" s="62" t="s">
        <v>24</v>
      </c>
      <c r="I12" s="22" t="s">
        <v>21</v>
      </c>
      <c r="J12" s="62" t="s">
        <v>22</v>
      </c>
      <c r="K12" s="3" t="s">
        <v>7</v>
      </c>
      <c r="L12" s="150"/>
      <c r="M12" s="129" t="s">
        <v>53</v>
      </c>
      <c r="N12" s="228"/>
    </row>
    <row r="13" spans="1:19" s="20" customFormat="1" ht="20.100000000000001" customHeight="1" thickBot="1" x14ac:dyDescent="0.35">
      <c r="A13" s="7" t="s">
        <v>3</v>
      </c>
      <c r="B13" s="80">
        <v>1</v>
      </c>
      <c r="C13" s="190">
        <f>'July Activity Tracking'!J6</f>
        <v>0</v>
      </c>
      <c r="D13" s="52"/>
      <c r="E13" s="23"/>
      <c r="F13" s="23"/>
      <c r="G13" s="23"/>
      <c r="H13" s="23"/>
      <c r="I13" s="23"/>
      <c r="J13" s="23"/>
      <c r="K13" s="25">
        <f>+C13+SUM(E13:J13)</f>
        <v>0</v>
      </c>
      <c r="L13" s="150"/>
      <c r="M13" s="31" t="str">
        <f>IF(ISNA(VLOOKUP(M12,description,2,FALSE)) = TRUE, "Enter a valid account code above", VLOOKUP(M12,description,2,FALSE))</f>
        <v>DACA18A</v>
      </c>
      <c r="N13" s="229"/>
    </row>
    <row r="14" spans="1:19" s="20" customFormat="1" ht="20.100000000000001" customHeight="1" thickBot="1" x14ac:dyDescent="0.35">
      <c r="A14" s="7" t="s">
        <v>4</v>
      </c>
      <c r="B14" s="80">
        <v>2</v>
      </c>
      <c r="C14" s="190">
        <f>'July Activity Tracking'!J7</f>
        <v>0</v>
      </c>
      <c r="D14" s="52"/>
      <c r="E14" s="23"/>
      <c r="F14" s="23"/>
      <c r="G14" s="23"/>
      <c r="H14" s="23"/>
      <c r="I14" s="23"/>
      <c r="J14" s="23"/>
      <c r="K14" s="25">
        <f t="shared" ref="K14:K42" si="0">+C14+SUM(E14:J14)</f>
        <v>0</v>
      </c>
      <c r="L14" s="150"/>
      <c r="M14" s="32"/>
      <c r="N14" s="151"/>
      <c r="R14"/>
    </row>
    <row r="15" spans="1:19" s="20" customFormat="1" ht="20.100000000000001" customHeight="1" x14ac:dyDescent="0.3">
      <c r="A15" s="7" t="s">
        <v>5</v>
      </c>
      <c r="B15" s="80">
        <v>3</v>
      </c>
      <c r="C15" s="190">
        <f>'July Activity Tracking'!J8</f>
        <v>0</v>
      </c>
      <c r="D15" s="52"/>
      <c r="E15" s="23"/>
      <c r="F15" s="23"/>
      <c r="G15" s="23"/>
      <c r="H15" s="23"/>
      <c r="I15" s="23"/>
      <c r="J15" s="23"/>
      <c r="K15" s="25">
        <f t="shared" si="0"/>
        <v>0</v>
      </c>
      <c r="L15" s="150"/>
      <c r="M15" s="29" t="s">
        <v>37</v>
      </c>
      <c r="N15" s="227" t="e">
        <f>'July Activity Tracking'!D37/'July Activity Tracking'!J37</f>
        <v>#DIV/0!</v>
      </c>
      <c r="O15" s="88"/>
    </row>
    <row r="16" spans="1:19" s="20" customFormat="1" ht="20.100000000000001" customHeight="1" x14ac:dyDescent="0.3">
      <c r="A16" s="133" t="s">
        <v>16</v>
      </c>
      <c r="B16" s="134">
        <v>4</v>
      </c>
      <c r="C16" s="191"/>
      <c r="D16" s="148"/>
      <c r="E16" s="137">
        <v>8</v>
      </c>
      <c r="F16" s="137"/>
      <c r="G16" s="137"/>
      <c r="H16" s="137"/>
      <c r="I16" s="137"/>
      <c r="J16" s="137"/>
      <c r="K16" s="149">
        <f>+C16+SUM(E16:J16)</f>
        <v>8</v>
      </c>
      <c r="L16" s="150"/>
      <c r="M16" s="129" t="s">
        <v>54</v>
      </c>
      <c r="N16" s="228"/>
      <c r="O16" s="88"/>
    </row>
    <row r="17" spans="1:20" s="20" customFormat="1" ht="20.100000000000001" customHeight="1" thickBot="1" x14ac:dyDescent="0.35">
      <c r="A17" s="7" t="s">
        <v>6</v>
      </c>
      <c r="B17" s="80">
        <v>5</v>
      </c>
      <c r="C17" s="190">
        <f>'July Activity Tracking'!J10</f>
        <v>0</v>
      </c>
      <c r="D17" s="24">
        <f>SUM(C13:C17)</f>
        <v>0</v>
      </c>
      <c r="E17" s="23"/>
      <c r="F17" s="23"/>
      <c r="G17" s="23"/>
      <c r="H17" s="23"/>
      <c r="I17" s="23"/>
      <c r="J17" s="23"/>
      <c r="K17" s="25">
        <f t="shared" si="0"/>
        <v>0</v>
      </c>
      <c r="L17" s="150"/>
      <c r="M17" s="31" t="str">
        <f>IF(ISNA(VLOOKUP(M16,description,2,FALSE)) = TRUE, "Enter a valid account code above", VLOOKUP(M16,description,2,FALSE))</f>
        <v>DACA4027</v>
      </c>
      <c r="N17" s="229"/>
      <c r="O17" s="88"/>
    </row>
    <row r="18" spans="1:20" s="20" customFormat="1" ht="20.100000000000001" customHeight="1" thickBot="1" x14ac:dyDescent="0.35">
      <c r="A18" s="131" t="s">
        <v>2</v>
      </c>
      <c r="B18" s="132">
        <v>6</v>
      </c>
      <c r="C18" s="192">
        <f>'July Activity Tracking'!J11</f>
        <v>0</v>
      </c>
      <c r="D18" s="145"/>
      <c r="E18" s="135"/>
      <c r="F18" s="146"/>
      <c r="G18" s="135"/>
      <c r="H18" s="146"/>
      <c r="I18" s="135"/>
      <c r="J18" s="146"/>
      <c r="K18" s="147">
        <f t="shared" si="0"/>
        <v>0</v>
      </c>
      <c r="L18" s="150"/>
      <c r="M18" s="33"/>
      <c r="N18" s="152"/>
      <c r="O18" s="88"/>
    </row>
    <row r="19" spans="1:20" s="20" customFormat="1" ht="20.100000000000001" customHeight="1" x14ac:dyDescent="0.3">
      <c r="A19" s="131" t="s">
        <v>2</v>
      </c>
      <c r="B19" s="132">
        <v>7</v>
      </c>
      <c r="C19" s="192">
        <f>'July Activity Tracking'!J12</f>
        <v>0</v>
      </c>
      <c r="D19" s="145"/>
      <c r="E19" s="135"/>
      <c r="F19" s="146"/>
      <c r="G19" s="135"/>
      <c r="H19" s="146"/>
      <c r="I19" s="135"/>
      <c r="J19" s="146"/>
      <c r="K19" s="147">
        <f>+C19+SUM(E19:J19)</f>
        <v>0</v>
      </c>
      <c r="L19" s="150"/>
      <c r="M19" s="29" t="s">
        <v>38</v>
      </c>
      <c r="N19" s="227" t="e">
        <f>'July Activity Tracking'!E37/'July Activity Tracking'!J37</f>
        <v>#DIV/0!</v>
      </c>
      <c r="O19" s="88"/>
      <c r="Q19"/>
      <c r="T19"/>
    </row>
    <row r="20" spans="1:20" s="20" customFormat="1" ht="20.100000000000001" customHeight="1" x14ac:dyDescent="0.3">
      <c r="A20" s="7" t="s">
        <v>3</v>
      </c>
      <c r="B20" s="80">
        <v>8</v>
      </c>
      <c r="C20" s="190">
        <f>'July Activity Tracking'!J13</f>
        <v>0</v>
      </c>
      <c r="D20" s="52"/>
      <c r="E20" s="23"/>
      <c r="F20" s="23"/>
      <c r="G20" s="23"/>
      <c r="H20" s="23"/>
      <c r="I20" s="23"/>
      <c r="J20" s="23"/>
      <c r="K20" s="25">
        <f t="shared" si="0"/>
        <v>0</v>
      </c>
      <c r="L20" s="150"/>
      <c r="M20" s="128" t="s">
        <v>55</v>
      </c>
      <c r="N20" s="228"/>
      <c r="O20" s="88"/>
    </row>
    <row r="21" spans="1:20" s="20" customFormat="1" ht="20.100000000000001" customHeight="1" thickBot="1" x14ac:dyDescent="0.35">
      <c r="A21" s="7" t="s">
        <v>4</v>
      </c>
      <c r="B21" s="80">
        <v>9</v>
      </c>
      <c r="C21" s="190">
        <f>'July Activity Tracking'!J14</f>
        <v>0</v>
      </c>
      <c r="D21" s="52"/>
      <c r="E21" s="23"/>
      <c r="F21" s="23"/>
      <c r="G21" s="23"/>
      <c r="H21" s="23"/>
      <c r="I21" s="23"/>
      <c r="J21" s="23"/>
      <c r="K21" s="25">
        <f t="shared" si="0"/>
        <v>0</v>
      </c>
      <c r="L21" s="150"/>
      <c r="M21" s="31" t="str">
        <f>IF(ISNA(VLOOKUP(M20,description,2,FALSE)) = TRUE, "Enter a valid account code above", VLOOKUP(M20,description,2,FALSE))</f>
        <v>DACA4010</v>
      </c>
      <c r="N21" s="229"/>
      <c r="O21" s="88"/>
    </row>
    <row r="22" spans="1:20" s="20" customFormat="1" ht="20.100000000000001" customHeight="1" thickBot="1" x14ac:dyDescent="0.35">
      <c r="A22" s="8" t="s">
        <v>5</v>
      </c>
      <c r="B22" s="80">
        <v>10</v>
      </c>
      <c r="C22" s="190">
        <f>'July Activity Tracking'!J15</f>
        <v>0</v>
      </c>
      <c r="D22" s="53"/>
      <c r="E22" s="23"/>
      <c r="F22" s="23"/>
      <c r="G22" s="23"/>
      <c r="H22" s="23"/>
      <c r="I22" s="23"/>
      <c r="J22" s="23"/>
      <c r="K22" s="25">
        <f t="shared" si="0"/>
        <v>0</v>
      </c>
      <c r="L22" s="150"/>
      <c r="M22" s="45"/>
      <c r="N22" s="152"/>
      <c r="O22" s="88"/>
    </row>
    <row r="23" spans="1:20" s="20" customFormat="1" ht="20.100000000000001" customHeight="1" x14ac:dyDescent="0.3">
      <c r="A23" s="7" t="s">
        <v>16</v>
      </c>
      <c r="B23" s="80">
        <v>11</v>
      </c>
      <c r="C23" s="190">
        <f>'July Activity Tracking'!J16</f>
        <v>0</v>
      </c>
      <c r="D23" s="52"/>
      <c r="E23" s="23"/>
      <c r="F23" s="23"/>
      <c r="G23" s="23"/>
      <c r="H23" s="23"/>
      <c r="I23" s="23"/>
      <c r="J23" s="23"/>
      <c r="K23" s="25">
        <f t="shared" si="0"/>
        <v>0</v>
      </c>
      <c r="L23" s="150"/>
      <c r="M23" s="29" t="s">
        <v>39</v>
      </c>
      <c r="N23" s="227" t="e">
        <f>'July Activity Tracking'!H37/'July Activity Tracking'!J37</f>
        <v>#DIV/0!</v>
      </c>
      <c r="O23" s="88"/>
    </row>
    <row r="24" spans="1:20" s="20" customFormat="1" ht="20.100000000000001" customHeight="1" x14ac:dyDescent="0.3">
      <c r="A24" s="7" t="s">
        <v>6</v>
      </c>
      <c r="B24" s="80">
        <v>12</v>
      </c>
      <c r="C24" s="190">
        <f>'July Activity Tracking'!J17</f>
        <v>0</v>
      </c>
      <c r="D24" s="24">
        <f>SUM(C18:C24)</f>
        <v>0</v>
      </c>
      <c r="E24" s="23"/>
      <c r="F24" s="23"/>
      <c r="G24" s="23"/>
      <c r="H24" s="23"/>
      <c r="I24" s="23"/>
      <c r="J24" s="23"/>
      <c r="K24" s="25">
        <f t="shared" si="0"/>
        <v>0</v>
      </c>
      <c r="L24" s="150"/>
      <c r="M24" s="128" t="s">
        <v>73</v>
      </c>
      <c r="N24" s="228"/>
      <c r="O24" s="88"/>
    </row>
    <row r="25" spans="1:20" s="20" customFormat="1" ht="20.100000000000001" customHeight="1" thickBot="1" x14ac:dyDescent="0.35">
      <c r="A25" s="131" t="s">
        <v>2</v>
      </c>
      <c r="B25" s="132">
        <v>13</v>
      </c>
      <c r="C25" s="192">
        <f>'July Activity Tracking'!J18</f>
        <v>0</v>
      </c>
      <c r="D25" s="145"/>
      <c r="E25" s="135"/>
      <c r="F25" s="146"/>
      <c r="G25" s="135"/>
      <c r="H25" s="146"/>
      <c r="I25" s="135"/>
      <c r="J25" s="146"/>
      <c r="K25" s="147">
        <f t="shared" si="0"/>
        <v>0</v>
      </c>
      <c r="L25" s="150"/>
      <c r="M25" s="31" t="str">
        <f>IF(ISNA(VLOOKUP(M24,description,2,FALSE)) = TRUE, "Enter a valid account code above", VLOOKUP(M24,description,2,FALSE))</f>
        <v>DACA4048</v>
      </c>
      <c r="N25" s="229"/>
      <c r="O25" s="88"/>
    </row>
    <row r="26" spans="1:20" s="20" customFormat="1" ht="20.100000000000001" customHeight="1" thickBot="1" x14ac:dyDescent="0.35">
      <c r="A26" s="131" t="s">
        <v>2</v>
      </c>
      <c r="B26" s="132">
        <v>14</v>
      </c>
      <c r="C26" s="192">
        <f>'July Activity Tracking'!J19</f>
        <v>0</v>
      </c>
      <c r="D26" s="145"/>
      <c r="E26" s="135"/>
      <c r="F26" s="146"/>
      <c r="G26" s="135"/>
      <c r="H26" s="146"/>
      <c r="I26" s="135"/>
      <c r="J26" s="146"/>
      <c r="K26" s="147">
        <f t="shared" si="0"/>
        <v>0</v>
      </c>
      <c r="L26" s="150"/>
      <c r="M26" s="45"/>
      <c r="N26" s="152"/>
      <c r="O26" s="88"/>
    </row>
    <row r="27" spans="1:20" s="20" customFormat="1" ht="20.100000000000001" customHeight="1" x14ac:dyDescent="0.3">
      <c r="A27" s="7" t="s">
        <v>3</v>
      </c>
      <c r="B27" s="80">
        <v>15</v>
      </c>
      <c r="C27" s="190">
        <f>'July Activity Tracking'!J20</f>
        <v>0</v>
      </c>
      <c r="D27" s="52"/>
      <c r="E27" s="23"/>
      <c r="F27" s="23"/>
      <c r="G27" s="23"/>
      <c r="H27" s="23"/>
      <c r="I27" s="23"/>
      <c r="J27" s="23"/>
      <c r="K27" s="25">
        <f t="shared" si="0"/>
        <v>0</v>
      </c>
      <c r="L27" s="150"/>
      <c r="M27" s="29" t="s">
        <v>40</v>
      </c>
      <c r="N27" s="227" t="e">
        <f>'July Activity Tracking'!I37/'July Activity Tracking'!J37</f>
        <v>#DIV/0!</v>
      </c>
      <c r="O27" s="88"/>
    </row>
    <row r="28" spans="1:20" s="20" customFormat="1" ht="20.100000000000001" customHeight="1" x14ac:dyDescent="0.3">
      <c r="A28" s="7" t="s">
        <v>4</v>
      </c>
      <c r="B28" s="80">
        <v>16</v>
      </c>
      <c r="C28" s="190">
        <f>'July Activity Tracking'!J21</f>
        <v>0</v>
      </c>
      <c r="D28" s="52"/>
      <c r="E28" s="23"/>
      <c r="F28" s="23"/>
      <c r="G28" s="23"/>
      <c r="H28" s="23"/>
      <c r="I28" s="23"/>
      <c r="J28" s="23"/>
      <c r="K28" s="25">
        <f t="shared" si="0"/>
        <v>0</v>
      </c>
      <c r="L28" s="150"/>
      <c r="M28" s="128" t="s">
        <v>99</v>
      </c>
      <c r="N28" s="228"/>
      <c r="O28" s="88"/>
    </row>
    <row r="29" spans="1:20" s="20" customFormat="1" ht="20.100000000000001" customHeight="1" thickBot="1" x14ac:dyDescent="0.35">
      <c r="A29" s="7" t="s">
        <v>5</v>
      </c>
      <c r="B29" s="80">
        <v>17</v>
      </c>
      <c r="C29" s="190">
        <f>'July Activity Tracking'!J22</f>
        <v>0</v>
      </c>
      <c r="D29" s="52"/>
      <c r="E29" s="23"/>
      <c r="F29" s="23"/>
      <c r="G29" s="23"/>
      <c r="H29" s="23"/>
      <c r="I29" s="23"/>
      <c r="J29" s="23"/>
      <c r="K29" s="25">
        <f t="shared" si="0"/>
        <v>0</v>
      </c>
      <c r="L29" s="150"/>
      <c r="M29" s="31" t="s">
        <v>98</v>
      </c>
      <c r="N29" s="229"/>
      <c r="O29" s="88"/>
    </row>
    <row r="30" spans="1:20" s="20" customFormat="1" ht="20.100000000000001" customHeight="1" x14ac:dyDescent="0.3">
      <c r="A30" s="7" t="s">
        <v>16</v>
      </c>
      <c r="B30" s="80">
        <v>18</v>
      </c>
      <c r="C30" s="190">
        <f>'July Activity Tracking'!J23</f>
        <v>0</v>
      </c>
      <c r="D30" s="52"/>
      <c r="E30" s="23"/>
      <c r="F30" s="23"/>
      <c r="G30" s="23"/>
      <c r="H30" s="23"/>
      <c r="I30" s="23"/>
      <c r="J30" s="23"/>
      <c r="K30" s="25">
        <f t="shared" si="0"/>
        <v>0</v>
      </c>
      <c r="L30" s="150"/>
      <c r="M30" s="45"/>
      <c r="N30" s="44"/>
      <c r="O30" s="88"/>
    </row>
    <row r="31" spans="1:20" s="20" customFormat="1" ht="20.100000000000001" customHeight="1" thickBot="1" x14ac:dyDescent="0.35">
      <c r="A31" s="7" t="s">
        <v>6</v>
      </c>
      <c r="B31" s="80">
        <v>19</v>
      </c>
      <c r="C31" s="190">
        <f>'July Activity Tracking'!J24</f>
        <v>0</v>
      </c>
      <c r="D31" s="24">
        <f>SUM(C25:C31)</f>
        <v>0</v>
      </c>
      <c r="E31" s="23"/>
      <c r="F31" s="23"/>
      <c r="G31" s="23"/>
      <c r="H31" s="23"/>
      <c r="I31" s="23"/>
      <c r="J31" s="23"/>
      <c r="K31" s="25">
        <f t="shared" si="0"/>
        <v>0</v>
      </c>
      <c r="L31" s="150"/>
      <c r="M31" s="44" t="s">
        <v>34</v>
      </c>
      <c r="N31" s="127" t="e">
        <f>SUM(N11:N29)</f>
        <v>#DIV/0!</v>
      </c>
    </row>
    <row r="32" spans="1:20" s="20" customFormat="1" ht="20.100000000000001" customHeight="1" thickTop="1" x14ac:dyDescent="0.3">
      <c r="A32" s="131" t="s">
        <v>2</v>
      </c>
      <c r="B32" s="132">
        <v>20</v>
      </c>
      <c r="C32" s="192">
        <f>'July Activity Tracking'!J25</f>
        <v>0</v>
      </c>
      <c r="D32" s="145"/>
      <c r="E32" s="135"/>
      <c r="F32" s="146"/>
      <c r="G32" s="135"/>
      <c r="H32" s="146"/>
      <c r="I32" s="135"/>
      <c r="J32" s="146"/>
      <c r="K32" s="147">
        <f t="shared" si="0"/>
        <v>0</v>
      </c>
      <c r="L32" s="150"/>
      <c r="M32" s="32"/>
      <c r="O32" s="88"/>
    </row>
    <row r="33" spans="1:15" s="20" customFormat="1" ht="20.100000000000001" customHeight="1" x14ac:dyDescent="0.3">
      <c r="A33" s="131" t="s">
        <v>2</v>
      </c>
      <c r="B33" s="132">
        <v>21</v>
      </c>
      <c r="C33" s="192">
        <f>'July Activity Tracking'!J26</f>
        <v>0</v>
      </c>
      <c r="D33" s="145"/>
      <c r="E33" s="135"/>
      <c r="F33" s="146"/>
      <c r="G33" s="135"/>
      <c r="H33" s="146"/>
      <c r="I33" s="135"/>
      <c r="J33" s="146"/>
      <c r="K33" s="147">
        <f t="shared" si="0"/>
        <v>0</v>
      </c>
      <c r="L33" s="150"/>
      <c r="M33" s="32"/>
      <c r="O33" s="88"/>
    </row>
    <row r="34" spans="1:15" s="20" customFormat="1" ht="20.100000000000001" customHeight="1" x14ac:dyDescent="0.3">
      <c r="A34" s="7" t="s">
        <v>3</v>
      </c>
      <c r="B34" s="80">
        <v>22</v>
      </c>
      <c r="C34" s="190">
        <f>'July Activity Tracking'!J27</f>
        <v>0</v>
      </c>
      <c r="D34" s="52"/>
      <c r="E34" s="23"/>
      <c r="F34" s="23"/>
      <c r="G34" s="23"/>
      <c r="H34" s="23"/>
      <c r="I34" s="23"/>
      <c r="J34" s="23"/>
      <c r="K34" s="25">
        <f t="shared" si="0"/>
        <v>0</v>
      </c>
      <c r="L34" s="150"/>
      <c r="M34" s="32"/>
      <c r="O34" s="88"/>
    </row>
    <row r="35" spans="1:15" s="20" customFormat="1" ht="20.100000000000001" customHeight="1" x14ac:dyDescent="0.25">
      <c r="A35" s="7" t="s">
        <v>4</v>
      </c>
      <c r="B35" s="80">
        <v>23</v>
      </c>
      <c r="C35" s="190">
        <f>'July Activity Tracking'!J28</f>
        <v>0</v>
      </c>
      <c r="D35" s="52"/>
      <c r="E35" s="23"/>
      <c r="F35" s="23"/>
      <c r="G35" s="23"/>
      <c r="H35" s="23"/>
      <c r="I35" s="23"/>
      <c r="J35" s="23"/>
      <c r="K35" s="25">
        <f t="shared" si="0"/>
        <v>0</v>
      </c>
      <c r="L35" s="150"/>
      <c r="M35" s="224" t="s">
        <v>35</v>
      </c>
      <c r="N35" s="224"/>
    </row>
    <row r="36" spans="1:15" s="20" customFormat="1" ht="20.100000000000001" customHeight="1" x14ac:dyDescent="0.25">
      <c r="A36" s="7" t="s">
        <v>5</v>
      </c>
      <c r="B36" s="80">
        <v>24</v>
      </c>
      <c r="C36" s="190">
        <f>'July Activity Tracking'!J29</f>
        <v>0</v>
      </c>
      <c r="D36" s="52"/>
      <c r="E36" s="23"/>
      <c r="F36" s="23"/>
      <c r="G36" s="23"/>
      <c r="H36" s="23"/>
      <c r="I36" s="23"/>
      <c r="J36" s="23"/>
      <c r="K36" s="25">
        <f t="shared" si="0"/>
        <v>0</v>
      </c>
      <c r="L36" s="150"/>
      <c r="M36" s="224"/>
      <c r="N36" s="224"/>
    </row>
    <row r="37" spans="1:15" s="20" customFormat="1" ht="20.100000000000001" customHeight="1" x14ac:dyDescent="0.25">
      <c r="A37" s="7" t="s">
        <v>16</v>
      </c>
      <c r="B37" s="80">
        <v>25</v>
      </c>
      <c r="C37" s="190">
        <f>'July Activity Tracking'!J30</f>
        <v>0</v>
      </c>
      <c r="D37" s="52"/>
      <c r="E37" s="23"/>
      <c r="F37" s="23"/>
      <c r="G37" s="23"/>
      <c r="H37" s="23"/>
      <c r="I37" s="23"/>
      <c r="J37" s="23"/>
      <c r="K37" s="25">
        <f t="shared" si="0"/>
        <v>0</v>
      </c>
      <c r="L37" s="150"/>
      <c r="M37" s="15"/>
      <c r="N37" s="15"/>
    </row>
    <row r="38" spans="1:15" s="20" customFormat="1" ht="20.100000000000001" customHeight="1" thickBot="1" x14ac:dyDescent="0.3">
      <c r="A38" s="7" t="s">
        <v>6</v>
      </c>
      <c r="B38" s="80">
        <v>26</v>
      </c>
      <c r="C38" s="190">
        <f>'July Activity Tracking'!J31</f>
        <v>0</v>
      </c>
      <c r="D38" s="24">
        <f>SUM(C32:C38)</f>
        <v>0</v>
      </c>
      <c r="E38" s="23"/>
      <c r="F38" s="23"/>
      <c r="G38" s="23"/>
      <c r="H38" s="23"/>
      <c r="I38" s="23"/>
      <c r="J38" s="23"/>
      <c r="K38" s="25">
        <f t="shared" si="0"/>
        <v>0</v>
      </c>
      <c r="L38" s="150"/>
      <c r="M38" s="218"/>
      <c r="N38" s="218"/>
    </row>
    <row r="39" spans="1:15" s="20" customFormat="1" ht="20.100000000000001" customHeight="1" thickBot="1" x14ac:dyDescent="0.3">
      <c r="A39" s="131" t="s">
        <v>2</v>
      </c>
      <c r="B39" s="132">
        <v>27</v>
      </c>
      <c r="C39" s="192">
        <f>'July Activity Tracking'!J32</f>
        <v>0</v>
      </c>
      <c r="D39" s="145"/>
      <c r="E39" s="135"/>
      <c r="F39" s="146"/>
      <c r="G39" s="135"/>
      <c r="H39" s="146"/>
      <c r="I39" s="135"/>
      <c r="J39" s="146"/>
      <c r="K39" s="147">
        <f t="shared" si="0"/>
        <v>0</v>
      </c>
      <c r="L39" s="150"/>
      <c r="M39" s="219"/>
      <c r="N39" s="219"/>
    </row>
    <row r="40" spans="1:15" s="20" customFormat="1" ht="20.100000000000001" customHeight="1" x14ac:dyDescent="0.3">
      <c r="A40" s="131" t="s">
        <v>2</v>
      </c>
      <c r="B40" s="132">
        <v>28</v>
      </c>
      <c r="C40" s="192">
        <f>'July Activity Tracking'!J33</f>
        <v>0</v>
      </c>
      <c r="D40" s="145"/>
      <c r="E40" s="135"/>
      <c r="F40" s="146"/>
      <c r="G40" s="135"/>
      <c r="H40" s="146"/>
      <c r="I40" s="135"/>
      <c r="J40" s="146"/>
      <c r="K40" s="147">
        <f t="shared" si="0"/>
        <v>0</v>
      </c>
      <c r="L40" s="150"/>
      <c r="M40" s="44"/>
      <c r="N40" s="15"/>
    </row>
    <row r="41" spans="1:15" s="20" customFormat="1" ht="20.100000000000001" customHeight="1" x14ac:dyDescent="0.25">
      <c r="A41" s="7" t="s">
        <v>3</v>
      </c>
      <c r="B41" s="80">
        <v>29</v>
      </c>
      <c r="C41" s="190">
        <f>'July Activity Tracking'!J34</f>
        <v>0</v>
      </c>
      <c r="D41" s="52"/>
      <c r="E41" s="23"/>
      <c r="F41" s="23"/>
      <c r="G41" s="23"/>
      <c r="H41" s="23"/>
      <c r="I41" s="23"/>
      <c r="J41" s="23"/>
      <c r="K41" s="25">
        <f t="shared" si="0"/>
        <v>0</v>
      </c>
      <c r="L41" s="150"/>
      <c r="M41" s="15"/>
      <c r="N41" s="15"/>
    </row>
    <row r="42" spans="1:15" s="20" customFormat="1" ht="20.100000000000001" customHeight="1" x14ac:dyDescent="0.25">
      <c r="A42" s="7" t="s">
        <v>4</v>
      </c>
      <c r="B42" s="80">
        <v>30</v>
      </c>
      <c r="C42" s="190">
        <f>'July Activity Tracking'!J35</f>
        <v>0</v>
      </c>
      <c r="D42" s="52"/>
      <c r="E42" s="23"/>
      <c r="F42" s="23"/>
      <c r="G42" s="23"/>
      <c r="H42" s="23"/>
      <c r="I42" s="23"/>
      <c r="J42" s="23"/>
      <c r="K42" s="25">
        <f t="shared" si="0"/>
        <v>0</v>
      </c>
      <c r="L42" s="150"/>
      <c r="M42" s="15"/>
      <c r="N42" s="15"/>
    </row>
    <row r="43" spans="1:15" s="20" customFormat="1" ht="20.100000000000001" customHeight="1" x14ac:dyDescent="0.25">
      <c r="A43" s="7" t="s">
        <v>5</v>
      </c>
      <c r="B43" s="80">
        <v>31</v>
      </c>
      <c r="C43" s="190">
        <f>'July Activity Tracking'!J36</f>
        <v>0</v>
      </c>
      <c r="D43" s="24">
        <f>SUM(C39:C43)</f>
        <v>0</v>
      </c>
      <c r="E43" s="23"/>
      <c r="F43" s="23"/>
      <c r="G43" s="23"/>
      <c r="H43" s="23"/>
      <c r="I43" s="23"/>
      <c r="J43" s="23"/>
      <c r="K43" s="25">
        <f>+C43+SUM(E43:J43)</f>
        <v>0</v>
      </c>
      <c r="L43" s="150"/>
      <c r="M43" s="15"/>
      <c r="N43" s="15"/>
    </row>
    <row r="44" spans="1:15" s="20" customFormat="1" ht="20.100000000000001" customHeight="1" thickBot="1" x14ac:dyDescent="0.3">
      <c r="A44" s="19"/>
      <c r="B44" s="19"/>
      <c r="C44" s="26">
        <f>SUM(C13:C43)</f>
        <v>0</v>
      </c>
      <c r="D44" s="26">
        <f>SUM(D13:D43)</f>
        <v>0</v>
      </c>
      <c r="E44" s="26">
        <f t="shared" ref="E44:I44" si="1">SUM(E13:E43)</f>
        <v>8</v>
      </c>
      <c r="F44" s="26">
        <f t="shared" si="1"/>
        <v>0</v>
      </c>
      <c r="G44" s="26">
        <f t="shared" si="1"/>
        <v>0</v>
      </c>
      <c r="H44" s="26">
        <f t="shared" si="1"/>
        <v>0</v>
      </c>
      <c r="I44" s="26">
        <f t="shared" si="1"/>
        <v>0</v>
      </c>
      <c r="J44" s="26">
        <f>SUM(J13:J43)</f>
        <v>0</v>
      </c>
      <c r="K44" s="26"/>
      <c r="L44" s="150"/>
      <c r="M44" s="15" t="s">
        <v>45</v>
      </c>
      <c r="N44" s="15">
        <f>SUM(C44,E44,F44,G44,H44,I44,J44)</f>
        <v>8</v>
      </c>
    </row>
    <row r="45" spans="1:15" s="20" customFormat="1" ht="20.100000000000001" customHeight="1" thickTop="1" x14ac:dyDescent="0.25">
      <c r="A45" s="19"/>
      <c r="B45" s="19"/>
      <c r="C45" s="19"/>
      <c r="D45" s="15"/>
      <c r="E45" s="15"/>
      <c r="F45" s="15"/>
      <c r="G45" s="15"/>
      <c r="H45" s="15"/>
      <c r="I45" s="15"/>
      <c r="J45" s="15"/>
      <c r="K45" s="15"/>
      <c r="M45" s="15"/>
      <c r="N45" s="15"/>
    </row>
    <row r="46" spans="1:15" s="20" customFormat="1" ht="55.9" customHeight="1" x14ac:dyDescent="0.3">
      <c r="A46" s="220" t="s">
        <v>41</v>
      </c>
      <c r="B46" s="220"/>
      <c r="C46" s="220"/>
      <c r="D46" s="220"/>
      <c r="E46" s="220"/>
      <c r="F46" s="220"/>
      <c r="G46" s="220"/>
      <c r="H46" s="220"/>
      <c r="I46" s="220"/>
      <c r="J46" s="220"/>
      <c r="K46" s="220"/>
      <c r="L46" s="220"/>
      <c r="M46" s="220"/>
      <c r="N46" s="220"/>
    </row>
    <row r="47" spans="1:15" s="20" customFormat="1" ht="20.100000000000001" customHeight="1" x14ac:dyDescent="0.25">
      <c r="A47" s="2"/>
      <c r="B47" s="73"/>
      <c r="C47" s="73"/>
      <c r="D47" s="12"/>
      <c r="E47" s="12"/>
      <c r="F47" s="12"/>
      <c r="G47" s="12"/>
      <c r="H47" s="12"/>
      <c r="I47" s="12"/>
      <c r="J47" s="12"/>
      <c r="K47" s="12"/>
      <c r="L47" s="12"/>
      <c r="M47" s="47"/>
      <c r="N47" s="15"/>
    </row>
    <row r="48" spans="1:15" s="20" customFormat="1" ht="20.100000000000001" customHeight="1" x14ac:dyDescent="0.25">
      <c r="A48" s="2"/>
      <c r="B48" s="13" t="str">
        <f>IF(ISBLANK(D5),"ERROR: Please Enter Employee Name","")</f>
        <v>ERROR: Please Enter Employee Name</v>
      </c>
      <c r="C48" s="73"/>
      <c r="D48" s="12"/>
      <c r="E48" s="13"/>
      <c r="F48" s="12"/>
      <c r="G48" s="12"/>
      <c r="H48" s="12"/>
      <c r="I48" s="12"/>
      <c r="J48" s="12"/>
      <c r="K48" s="12"/>
      <c r="L48" s="12"/>
      <c r="M48" s="118"/>
      <c r="N48" s="118"/>
    </row>
    <row r="49" spans="1:14" s="20" customFormat="1" ht="20.100000000000001" customHeight="1" x14ac:dyDescent="0.25">
      <c r="A49" s="2"/>
      <c r="B49" s="13" t="str">
        <f>IF(ISBLANK(I5),"ERROR: Please Enter Employee ID","")</f>
        <v>ERROR: Please Enter Employee ID</v>
      </c>
      <c r="C49" s="73"/>
      <c r="D49" s="12"/>
      <c r="E49" s="13"/>
      <c r="F49" s="12"/>
      <c r="G49" s="12"/>
      <c r="H49" s="12"/>
      <c r="I49" s="12"/>
      <c r="J49" s="12"/>
      <c r="K49" s="12"/>
      <c r="L49" s="12"/>
      <c r="M49" s="2"/>
      <c r="N49" s="12"/>
    </row>
    <row r="50" spans="1:14" s="20" customFormat="1" ht="20.100000000000001" customHeight="1" x14ac:dyDescent="0.3">
      <c r="A50" s="2"/>
      <c r="B50" s="13"/>
      <c r="C50" s="73"/>
      <c r="D50" s="12"/>
      <c r="E50" s="13"/>
      <c r="F50" s="12"/>
      <c r="G50" s="12"/>
      <c r="H50" s="12"/>
      <c r="I50" s="12"/>
      <c r="J50" s="12"/>
      <c r="K50" s="68"/>
      <c r="L50" s="68"/>
      <c r="M50" s="12"/>
      <c r="N50" s="12"/>
    </row>
    <row r="51" spans="1:14" s="20" customFormat="1" ht="20.100000000000001" customHeight="1" thickBot="1" x14ac:dyDescent="0.3">
      <c r="A51" s="2"/>
      <c r="B51" s="40"/>
      <c r="C51" s="73"/>
      <c r="D51" s="12"/>
      <c r="E51" s="40"/>
      <c r="F51" s="12"/>
      <c r="G51" s="12"/>
      <c r="H51" s="38"/>
      <c r="I51" s="38"/>
      <c r="J51" s="38"/>
      <c r="K51" s="38"/>
      <c r="L51" s="38"/>
      <c r="M51" s="174"/>
      <c r="N51" s="12"/>
    </row>
    <row r="52" spans="1:14" s="20" customFormat="1" ht="20.100000000000001" customHeight="1" thickTop="1" x14ac:dyDescent="0.3">
      <c r="A52" s="225" t="s">
        <v>13</v>
      </c>
      <c r="B52" s="226"/>
      <c r="C52" s="226"/>
      <c r="D52" s="226"/>
      <c r="E52" s="226"/>
      <c r="F52" s="226"/>
      <c r="G52" s="226"/>
      <c r="H52" s="226"/>
      <c r="I52" s="12"/>
      <c r="J52" s="12"/>
      <c r="K52" s="112" t="s">
        <v>9</v>
      </c>
      <c r="L52" s="113"/>
      <c r="M52" s="68"/>
      <c r="N52" s="115"/>
    </row>
    <row r="53" spans="1:14" x14ac:dyDescent="0.25">
      <c r="A53" s="117" t="s">
        <v>57</v>
      </c>
      <c r="B53" s="117"/>
      <c r="C53" s="117"/>
      <c r="D53" s="117"/>
      <c r="E53" s="117"/>
      <c r="F53" s="117"/>
      <c r="G53" s="117"/>
      <c r="H53" s="117"/>
      <c r="I53" s="117"/>
      <c r="J53" s="117"/>
      <c r="K53" s="117"/>
      <c r="L53" s="117"/>
      <c r="M53" s="41"/>
      <c r="N53" s="41"/>
    </row>
    <row r="54" spans="1:14" ht="15.75" customHeight="1" thickBot="1" x14ac:dyDescent="0.3">
      <c r="A54" s="2"/>
      <c r="B54" s="73"/>
      <c r="C54" s="73"/>
    </row>
    <row r="55" spans="1:14" ht="33" customHeight="1" thickBot="1" x14ac:dyDescent="0.3">
      <c r="A55" s="221" t="s">
        <v>26</v>
      </c>
      <c r="B55" s="222"/>
      <c r="C55" s="222"/>
      <c r="D55" s="222"/>
      <c r="E55" s="222"/>
      <c r="F55" s="222"/>
      <c r="G55" s="222"/>
      <c r="H55" s="222"/>
      <c r="I55" s="222"/>
      <c r="J55" s="222"/>
      <c r="K55" s="222"/>
      <c r="L55" s="222"/>
      <c r="M55" s="222"/>
      <c r="N55" s="223"/>
    </row>
    <row r="56" spans="1:14" x14ac:dyDescent="0.25">
      <c r="A56" s="2"/>
    </row>
    <row r="57" spans="1:14" x14ac:dyDescent="0.25">
      <c r="A57" s="2"/>
      <c r="M57" s="104"/>
      <c r="N57" s="104"/>
    </row>
    <row r="58" spans="1:14" x14ac:dyDescent="0.25">
      <c r="A58" s="2"/>
    </row>
    <row r="59" spans="1:14" x14ac:dyDescent="0.25">
      <c r="A59" s="2"/>
    </row>
    <row r="60" spans="1:14" ht="17.25" customHeight="1" x14ac:dyDescent="0.25">
      <c r="A60" s="2"/>
    </row>
    <row r="61" spans="1:14" x14ac:dyDescent="0.25">
      <c r="A61" s="2"/>
    </row>
    <row r="62" spans="1:14" ht="31.5" customHeight="1" x14ac:dyDescent="0.25">
      <c r="A62" s="2"/>
    </row>
    <row r="63" spans="1:14" x14ac:dyDescent="0.25">
      <c r="A63" s="2"/>
    </row>
    <row r="64" spans="1: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86" spans="1:3" x14ac:dyDescent="0.25">
      <c r="C86" s="9">
        <v>24</v>
      </c>
    </row>
    <row r="88" spans="1:3" x14ac:dyDescent="0.25">
      <c r="A88" s="42"/>
    </row>
    <row r="89" spans="1:3" x14ac:dyDescent="0.25">
      <c r="A89" s="43">
        <v>0</v>
      </c>
      <c r="C89" s="1">
        <v>0.01</v>
      </c>
    </row>
    <row r="90" spans="1:3" x14ac:dyDescent="0.25">
      <c r="A90" s="43">
        <v>0.25</v>
      </c>
      <c r="C90" s="1">
        <v>0.02</v>
      </c>
    </row>
    <row r="91" spans="1:3" x14ac:dyDescent="0.25">
      <c r="A91" s="43">
        <v>0.5</v>
      </c>
      <c r="C91" s="1">
        <v>0.03</v>
      </c>
    </row>
    <row r="92" spans="1:3" x14ac:dyDescent="0.25">
      <c r="A92" s="43">
        <v>0.75</v>
      </c>
      <c r="C92" s="1">
        <v>0.04</v>
      </c>
    </row>
    <row r="93" spans="1:3" x14ac:dyDescent="0.25">
      <c r="A93" s="43">
        <v>1</v>
      </c>
      <c r="C93" s="1">
        <v>0.05</v>
      </c>
    </row>
    <row r="94" spans="1:3" x14ac:dyDescent="0.25">
      <c r="A94" s="43">
        <v>1.25</v>
      </c>
      <c r="C94" s="1">
        <v>0.06</v>
      </c>
    </row>
    <row r="95" spans="1:3" x14ac:dyDescent="0.25">
      <c r="A95" s="43">
        <v>1.5</v>
      </c>
      <c r="C95" s="1">
        <v>7.0000000000000007E-2</v>
      </c>
    </row>
    <row r="96" spans="1:3" x14ac:dyDescent="0.25">
      <c r="A96" s="43">
        <v>1.75</v>
      </c>
      <c r="C96" s="1">
        <v>0.08</v>
      </c>
    </row>
    <row r="97" spans="1:3" x14ac:dyDescent="0.25">
      <c r="A97" s="43">
        <v>2</v>
      </c>
      <c r="C97" s="1">
        <v>0.09</v>
      </c>
    </row>
    <row r="98" spans="1:3" x14ac:dyDescent="0.25">
      <c r="A98" s="43">
        <v>2.25</v>
      </c>
      <c r="C98" s="1">
        <v>0.1</v>
      </c>
    </row>
    <row r="99" spans="1:3" x14ac:dyDescent="0.25">
      <c r="A99" s="43">
        <v>2.5</v>
      </c>
      <c r="C99" s="1">
        <v>0.11</v>
      </c>
    </row>
    <row r="100" spans="1:3" x14ac:dyDescent="0.25">
      <c r="A100" s="43">
        <v>2.75</v>
      </c>
      <c r="C100" s="1">
        <v>0.12</v>
      </c>
    </row>
    <row r="101" spans="1:3" x14ac:dyDescent="0.25">
      <c r="A101" s="43">
        <v>3</v>
      </c>
      <c r="C101" s="1">
        <v>0.13</v>
      </c>
    </row>
    <row r="102" spans="1:3" x14ac:dyDescent="0.25">
      <c r="A102" s="43">
        <v>3.25</v>
      </c>
      <c r="C102" s="1">
        <v>0.14000000000000001</v>
      </c>
    </row>
    <row r="103" spans="1:3" x14ac:dyDescent="0.25">
      <c r="A103" s="43">
        <v>3.5</v>
      </c>
      <c r="C103" s="1">
        <v>0.15</v>
      </c>
    </row>
    <row r="104" spans="1:3" x14ac:dyDescent="0.25">
      <c r="A104" s="43">
        <v>3.75</v>
      </c>
      <c r="C104" s="1">
        <v>0.16</v>
      </c>
    </row>
    <row r="105" spans="1:3" x14ac:dyDescent="0.25">
      <c r="A105" s="43">
        <v>4</v>
      </c>
      <c r="C105" s="1">
        <v>0.17</v>
      </c>
    </row>
    <row r="106" spans="1:3" x14ac:dyDescent="0.25">
      <c r="A106" s="43">
        <v>4.25</v>
      </c>
      <c r="C106" s="1">
        <v>0.18</v>
      </c>
    </row>
    <row r="107" spans="1:3" x14ac:dyDescent="0.25">
      <c r="A107" s="43">
        <v>4.5</v>
      </c>
      <c r="C107" s="1">
        <v>0.19</v>
      </c>
    </row>
    <row r="108" spans="1:3" x14ac:dyDescent="0.25">
      <c r="A108" s="43">
        <v>4.75</v>
      </c>
      <c r="C108" s="1">
        <v>0.2</v>
      </c>
    </row>
    <row r="109" spans="1:3" x14ac:dyDescent="0.25">
      <c r="A109" s="43">
        <v>5</v>
      </c>
      <c r="C109" s="1">
        <v>0.21</v>
      </c>
    </row>
    <row r="110" spans="1:3" x14ac:dyDescent="0.25">
      <c r="A110" s="43">
        <v>5.25</v>
      </c>
      <c r="C110" s="1">
        <v>0.22</v>
      </c>
    </row>
    <row r="111" spans="1:3" x14ac:dyDescent="0.25">
      <c r="A111" s="43">
        <v>5.5</v>
      </c>
      <c r="C111" s="1">
        <v>0.23</v>
      </c>
    </row>
    <row r="112" spans="1:3" x14ac:dyDescent="0.25">
      <c r="A112" s="43">
        <v>5.75</v>
      </c>
      <c r="C112" s="1">
        <v>0.24</v>
      </c>
    </row>
    <row r="113" spans="1:3" x14ac:dyDescent="0.25">
      <c r="A113" s="43">
        <v>6</v>
      </c>
      <c r="C113" s="1">
        <v>0.25</v>
      </c>
    </row>
    <row r="114" spans="1:3" x14ac:dyDescent="0.25">
      <c r="A114" s="43">
        <v>6.25</v>
      </c>
      <c r="C114" s="1">
        <v>0.26</v>
      </c>
    </row>
    <row r="115" spans="1:3" x14ac:dyDescent="0.25">
      <c r="A115" s="43">
        <v>6.5</v>
      </c>
      <c r="C115" s="1">
        <v>0.27</v>
      </c>
    </row>
    <row r="116" spans="1:3" x14ac:dyDescent="0.25">
      <c r="A116" s="43">
        <v>6.75</v>
      </c>
      <c r="C116" s="1">
        <v>0.28000000000000003</v>
      </c>
    </row>
    <row r="117" spans="1:3" x14ac:dyDescent="0.25">
      <c r="A117" s="43">
        <v>7</v>
      </c>
      <c r="C117" s="1">
        <v>0.28999999999999998</v>
      </c>
    </row>
    <row r="118" spans="1:3" x14ac:dyDescent="0.25">
      <c r="A118" s="43">
        <v>7.25</v>
      </c>
      <c r="C118" s="1">
        <v>0.3</v>
      </c>
    </row>
    <row r="119" spans="1:3" x14ac:dyDescent="0.25">
      <c r="A119" s="43">
        <v>7.5</v>
      </c>
      <c r="C119" s="1">
        <v>0.31</v>
      </c>
    </row>
    <row r="120" spans="1:3" x14ac:dyDescent="0.25">
      <c r="A120" s="43">
        <v>7.75</v>
      </c>
      <c r="C120" s="1">
        <v>0.32</v>
      </c>
    </row>
    <row r="121" spans="1:3" x14ac:dyDescent="0.25">
      <c r="A121" s="43">
        <v>8</v>
      </c>
      <c r="C121" s="1">
        <v>0.33</v>
      </c>
    </row>
    <row r="122" spans="1:3" x14ac:dyDescent="0.25">
      <c r="A122" s="43">
        <v>8.25</v>
      </c>
      <c r="C122" s="1">
        <v>0.34</v>
      </c>
    </row>
    <row r="123" spans="1:3" x14ac:dyDescent="0.25">
      <c r="A123" s="43">
        <v>8.5</v>
      </c>
      <c r="C123" s="1">
        <v>0.35</v>
      </c>
    </row>
    <row r="124" spans="1:3" x14ac:dyDescent="0.25">
      <c r="A124" s="43">
        <v>8.75</v>
      </c>
      <c r="C124" s="1">
        <v>0.36</v>
      </c>
    </row>
    <row r="125" spans="1:3" x14ac:dyDescent="0.25">
      <c r="A125" s="43">
        <v>9</v>
      </c>
      <c r="C125" s="1">
        <v>0.37</v>
      </c>
    </row>
    <row r="126" spans="1:3" x14ac:dyDescent="0.25">
      <c r="A126" s="43">
        <v>9.25</v>
      </c>
      <c r="C126" s="1">
        <v>0.38</v>
      </c>
    </row>
    <row r="127" spans="1:3" x14ac:dyDescent="0.25">
      <c r="A127" s="43">
        <v>9.5</v>
      </c>
      <c r="C127" s="1">
        <v>0.39</v>
      </c>
    </row>
    <row r="128" spans="1:3" x14ac:dyDescent="0.25">
      <c r="A128" s="43">
        <v>9.75</v>
      </c>
      <c r="C128" s="1">
        <v>0.4</v>
      </c>
    </row>
    <row r="129" spans="1:3" x14ac:dyDescent="0.25">
      <c r="A129" s="43">
        <v>10</v>
      </c>
      <c r="C129" s="1">
        <v>0.41</v>
      </c>
    </row>
    <row r="130" spans="1:3" x14ac:dyDescent="0.25">
      <c r="A130" s="43">
        <v>10.25</v>
      </c>
      <c r="C130" s="1">
        <v>0.42</v>
      </c>
    </row>
    <row r="131" spans="1:3" x14ac:dyDescent="0.25">
      <c r="A131" s="43">
        <v>10.5</v>
      </c>
      <c r="C131" s="1">
        <v>0.43</v>
      </c>
    </row>
    <row r="132" spans="1:3" x14ac:dyDescent="0.25">
      <c r="A132" s="43">
        <v>10.75</v>
      </c>
      <c r="C132" s="1">
        <v>0.44</v>
      </c>
    </row>
    <row r="133" spans="1:3" x14ac:dyDescent="0.25">
      <c r="A133" s="43">
        <v>11</v>
      </c>
      <c r="C133" s="1">
        <v>0.45</v>
      </c>
    </row>
    <row r="134" spans="1:3" x14ac:dyDescent="0.25">
      <c r="A134" s="43">
        <v>11.25</v>
      </c>
      <c r="C134" s="1">
        <v>0.46</v>
      </c>
    </row>
    <row r="135" spans="1:3" x14ac:dyDescent="0.25">
      <c r="A135" s="43">
        <v>11.5</v>
      </c>
      <c r="C135" s="1">
        <v>0.47</v>
      </c>
    </row>
    <row r="136" spans="1:3" x14ac:dyDescent="0.25">
      <c r="A136" s="43">
        <v>11.75</v>
      </c>
      <c r="C136" s="1">
        <v>0.48</v>
      </c>
    </row>
    <row r="137" spans="1:3" x14ac:dyDescent="0.25">
      <c r="A137" s="43">
        <v>12</v>
      </c>
      <c r="C137" s="1">
        <v>0.49</v>
      </c>
    </row>
    <row r="138" spans="1:3" x14ac:dyDescent="0.25">
      <c r="A138" s="43">
        <v>12.25</v>
      </c>
      <c r="C138" s="1">
        <v>0.5</v>
      </c>
    </row>
    <row r="139" spans="1:3" x14ac:dyDescent="0.25">
      <c r="A139" s="43">
        <v>12.5</v>
      </c>
      <c r="C139" s="1">
        <v>0.51</v>
      </c>
    </row>
    <row r="140" spans="1:3" x14ac:dyDescent="0.25">
      <c r="A140" s="43">
        <v>12.75</v>
      </c>
      <c r="C140" s="1">
        <v>0.52</v>
      </c>
    </row>
    <row r="141" spans="1:3" x14ac:dyDescent="0.25">
      <c r="A141" s="43">
        <v>13</v>
      </c>
      <c r="C141" s="1">
        <v>0.53</v>
      </c>
    </row>
    <row r="142" spans="1:3" x14ac:dyDescent="0.25">
      <c r="A142" s="43">
        <v>13.25</v>
      </c>
      <c r="C142" s="1">
        <v>0.54</v>
      </c>
    </row>
    <row r="143" spans="1:3" x14ac:dyDescent="0.25">
      <c r="A143" s="43">
        <v>13.5</v>
      </c>
      <c r="C143" s="1">
        <v>0.55000000000000004</v>
      </c>
    </row>
    <row r="144" spans="1:3" x14ac:dyDescent="0.25">
      <c r="A144" s="43">
        <v>13.75</v>
      </c>
      <c r="C144" s="1">
        <v>0.56000000000000005</v>
      </c>
    </row>
    <row r="145" spans="1:3" x14ac:dyDescent="0.25">
      <c r="A145" s="43">
        <v>14</v>
      </c>
      <c r="C145" s="1">
        <v>0.56999999999999995</v>
      </c>
    </row>
    <row r="146" spans="1:3" x14ac:dyDescent="0.25">
      <c r="A146" s="43">
        <v>14.25</v>
      </c>
      <c r="C146" s="1">
        <v>0.57999999999999996</v>
      </c>
    </row>
    <row r="147" spans="1:3" x14ac:dyDescent="0.25">
      <c r="A147" s="43">
        <v>14.5</v>
      </c>
      <c r="C147" s="1">
        <v>0.59</v>
      </c>
    </row>
    <row r="148" spans="1:3" x14ac:dyDescent="0.25">
      <c r="A148" s="43">
        <v>14.75</v>
      </c>
      <c r="C148" s="1">
        <v>0.6</v>
      </c>
    </row>
    <row r="149" spans="1:3" x14ac:dyDescent="0.25">
      <c r="A149" s="43">
        <v>15</v>
      </c>
      <c r="C149" s="1">
        <v>0.61</v>
      </c>
    </row>
    <row r="150" spans="1:3" x14ac:dyDescent="0.25">
      <c r="A150" s="43">
        <v>15.25</v>
      </c>
      <c r="C150" s="1">
        <v>0.62</v>
      </c>
    </row>
    <row r="151" spans="1:3" x14ac:dyDescent="0.25">
      <c r="A151" s="43">
        <v>15.5</v>
      </c>
      <c r="C151" s="1">
        <v>0.63</v>
      </c>
    </row>
    <row r="152" spans="1:3" x14ac:dyDescent="0.25">
      <c r="A152" s="43">
        <v>15.75</v>
      </c>
      <c r="C152" s="1">
        <v>0.64</v>
      </c>
    </row>
    <row r="153" spans="1:3" x14ac:dyDescent="0.25">
      <c r="A153" s="43">
        <v>16</v>
      </c>
      <c r="C153" s="1">
        <v>0.65</v>
      </c>
    </row>
    <row r="154" spans="1:3" x14ac:dyDescent="0.25">
      <c r="A154" s="43">
        <v>16.25</v>
      </c>
      <c r="C154" s="1">
        <v>0.66</v>
      </c>
    </row>
    <row r="155" spans="1:3" x14ac:dyDescent="0.25">
      <c r="A155" s="43">
        <v>16.5</v>
      </c>
      <c r="C155" s="1">
        <v>0.67</v>
      </c>
    </row>
    <row r="156" spans="1:3" x14ac:dyDescent="0.25">
      <c r="A156" s="43">
        <v>16.75</v>
      </c>
      <c r="C156" s="1">
        <v>0.68</v>
      </c>
    </row>
    <row r="157" spans="1:3" x14ac:dyDescent="0.25">
      <c r="A157" s="43">
        <v>17</v>
      </c>
      <c r="C157" s="1">
        <v>0.69</v>
      </c>
    </row>
    <row r="158" spans="1:3" x14ac:dyDescent="0.25">
      <c r="A158" s="43">
        <v>17.25</v>
      </c>
      <c r="C158" s="1">
        <v>0.7</v>
      </c>
    </row>
    <row r="159" spans="1:3" x14ac:dyDescent="0.25">
      <c r="A159" s="43">
        <v>17.5</v>
      </c>
      <c r="C159" s="1">
        <v>0.71</v>
      </c>
    </row>
    <row r="160" spans="1:3" x14ac:dyDescent="0.25">
      <c r="A160" s="43">
        <v>17.75</v>
      </c>
      <c r="C160" s="1">
        <v>0.72</v>
      </c>
    </row>
    <row r="161" spans="1:3" x14ac:dyDescent="0.25">
      <c r="A161" s="43">
        <v>18</v>
      </c>
      <c r="C161" s="1">
        <v>0.73</v>
      </c>
    </row>
    <row r="162" spans="1:3" x14ac:dyDescent="0.25">
      <c r="A162" s="43">
        <v>18.25</v>
      </c>
      <c r="C162" s="1">
        <v>0.74</v>
      </c>
    </row>
    <row r="163" spans="1:3" x14ac:dyDescent="0.25">
      <c r="A163" s="43">
        <v>18.5</v>
      </c>
      <c r="C163" s="1">
        <v>0.75</v>
      </c>
    </row>
    <row r="164" spans="1:3" x14ac:dyDescent="0.25">
      <c r="A164" s="43">
        <v>18.75</v>
      </c>
      <c r="C164" s="1">
        <v>0.76</v>
      </c>
    </row>
    <row r="165" spans="1:3" x14ac:dyDescent="0.25">
      <c r="A165" s="43">
        <v>19</v>
      </c>
      <c r="C165" s="1">
        <v>0.77</v>
      </c>
    </row>
    <row r="166" spans="1:3" x14ac:dyDescent="0.25">
      <c r="A166" s="43">
        <v>19.25</v>
      </c>
      <c r="C166" s="1">
        <v>0.78</v>
      </c>
    </row>
    <row r="167" spans="1:3" x14ac:dyDescent="0.25">
      <c r="A167" s="43">
        <v>19.5</v>
      </c>
      <c r="C167" s="1">
        <v>0.79</v>
      </c>
    </row>
    <row r="168" spans="1:3" x14ac:dyDescent="0.25">
      <c r="A168" s="43">
        <v>19.75</v>
      </c>
      <c r="C168" s="1">
        <v>0.8</v>
      </c>
    </row>
    <row r="169" spans="1:3" x14ac:dyDescent="0.25">
      <c r="A169" s="43">
        <v>20</v>
      </c>
      <c r="C169" s="1">
        <v>0.81</v>
      </c>
    </row>
    <row r="170" spans="1:3" x14ac:dyDescent="0.25">
      <c r="A170" s="43">
        <v>20.25</v>
      </c>
      <c r="C170" s="1">
        <v>0.82</v>
      </c>
    </row>
    <row r="171" spans="1:3" x14ac:dyDescent="0.25">
      <c r="A171" s="43">
        <v>20.5</v>
      </c>
      <c r="C171" s="1">
        <v>0.83</v>
      </c>
    </row>
    <row r="172" spans="1:3" x14ac:dyDescent="0.25">
      <c r="A172" s="43">
        <v>20.75</v>
      </c>
      <c r="C172" s="1">
        <v>0.84</v>
      </c>
    </row>
    <row r="173" spans="1:3" x14ac:dyDescent="0.25">
      <c r="A173" s="43">
        <v>21</v>
      </c>
      <c r="C173" s="1">
        <v>0.85</v>
      </c>
    </row>
    <row r="174" spans="1:3" x14ac:dyDescent="0.25">
      <c r="A174" s="43">
        <v>21.25</v>
      </c>
      <c r="C174" s="1">
        <v>0.86</v>
      </c>
    </row>
    <row r="175" spans="1:3" x14ac:dyDescent="0.25">
      <c r="A175" s="43">
        <v>21.5</v>
      </c>
      <c r="C175" s="1">
        <v>0.87</v>
      </c>
    </row>
    <row r="176" spans="1:3" x14ac:dyDescent="0.25">
      <c r="A176" s="43">
        <v>21.75</v>
      </c>
      <c r="C176" s="1">
        <v>0.88</v>
      </c>
    </row>
    <row r="177" spans="1:3" x14ac:dyDescent="0.25">
      <c r="A177" s="43">
        <v>22</v>
      </c>
      <c r="C177" s="1">
        <v>0.89</v>
      </c>
    </row>
    <row r="178" spans="1:3" x14ac:dyDescent="0.25">
      <c r="A178" s="43">
        <v>22.25</v>
      </c>
      <c r="C178" s="1">
        <v>0.9</v>
      </c>
    </row>
    <row r="179" spans="1:3" x14ac:dyDescent="0.25">
      <c r="A179" s="43">
        <v>22.5</v>
      </c>
      <c r="C179" s="1">
        <v>0.91</v>
      </c>
    </row>
    <row r="180" spans="1:3" x14ac:dyDescent="0.25">
      <c r="A180" s="43">
        <v>22.75</v>
      </c>
      <c r="C180" s="1">
        <v>0.92</v>
      </c>
    </row>
    <row r="181" spans="1:3" x14ac:dyDescent="0.25">
      <c r="A181" s="43">
        <v>23</v>
      </c>
      <c r="C181" s="1">
        <v>0.93</v>
      </c>
    </row>
    <row r="182" spans="1:3" x14ac:dyDescent="0.25">
      <c r="A182" s="43">
        <v>23.25</v>
      </c>
      <c r="C182" s="1">
        <v>0.94</v>
      </c>
    </row>
    <row r="183" spans="1:3" x14ac:dyDescent="0.25">
      <c r="A183" s="43">
        <v>23.5</v>
      </c>
      <c r="C183" s="1">
        <v>0.95</v>
      </c>
    </row>
    <row r="184" spans="1:3" x14ac:dyDescent="0.25">
      <c r="A184" s="43">
        <v>23.75</v>
      </c>
      <c r="C184" s="1">
        <v>0.96</v>
      </c>
    </row>
    <row r="185" spans="1:3" x14ac:dyDescent="0.25">
      <c r="A185" s="43">
        <v>24</v>
      </c>
      <c r="C185" s="1">
        <v>0.97</v>
      </c>
    </row>
    <row r="186" spans="1:3" x14ac:dyDescent="0.25">
      <c r="A186" s="9"/>
      <c r="C186" s="1">
        <v>0.98</v>
      </c>
    </row>
    <row r="187" spans="1:3" x14ac:dyDescent="0.25">
      <c r="A187" s="9"/>
      <c r="C187" s="1">
        <v>0.99</v>
      </c>
    </row>
    <row r="188" spans="1:3" x14ac:dyDescent="0.25">
      <c r="A188" s="9"/>
      <c r="C188" s="1">
        <v>1</v>
      </c>
    </row>
    <row r="189" spans="1:3" x14ac:dyDescent="0.25">
      <c r="A189" s="9"/>
    </row>
    <row r="190" spans="1:3" x14ac:dyDescent="0.25">
      <c r="A190" s="9"/>
    </row>
    <row r="191" spans="1:3" x14ac:dyDescent="0.25">
      <c r="A191" s="9"/>
    </row>
    <row r="192" spans="1:3"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sheetData>
  <sheetProtection selectLockedCells="1"/>
  <mergeCells count="17">
    <mergeCell ref="N23:N25"/>
    <mergeCell ref="N27:N29"/>
    <mergeCell ref="F2:K2"/>
    <mergeCell ref="D5:G5"/>
    <mergeCell ref="I5:L5"/>
    <mergeCell ref="D6:G6"/>
    <mergeCell ref="I6:L6"/>
    <mergeCell ref="A9:K9"/>
    <mergeCell ref="F11:I11"/>
    <mergeCell ref="N11:N13"/>
    <mergeCell ref="N15:N17"/>
    <mergeCell ref="N19:N21"/>
    <mergeCell ref="M38:N39"/>
    <mergeCell ref="A46:N46"/>
    <mergeCell ref="A55:N55"/>
    <mergeCell ref="M35:N36"/>
    <mergeCell ref="A52:H52"/>
  </mergeCells>
  <conditionalFormatting sqref="K14">
    <cfRule type="cellIs" dxfId="389" priority="3" stopIfTrue="1" operator="greaterThan">
      <formula>24</formula>
    </cfRule>
    <cfRule type="cellIs" dxfId="388" priority="4" stopIfTrue="1" operator="greaterThan">
      <formula>22</formula>
    </cfRule>
    <cfRule type="cellIs" dxfId="387" priority="5" stopIfTrue="1" operator="greaterThan">
      <formula>22</formula>
    </cfRule>
    <cfRule type="cellIs" dxfId="386" priority="6" stopIfTrue="1" operator="greaterThan">
      <formula>44</formula>
    </cfRule>
    <cfRule type="cellIs" dxfId="385" priority="7" stopIfTrue="1" operator="greaterThan">
      <formula>24</formula>
    </cfRule>
  </conditionalFormatting>
  <conditionalFormatting sqref="K13:K42">
    <cfRule type="cellIs" dxfId="384" priority="2" stopIfTrue="1" operator="greaterThan">
      <formula>24</formula>
    </cfRule>
  </conditionalFormatting>
  <conditionalFormatting sqref="K43">
    <cfRule type="cellIs" dxfId="383" priority="1" stopIfTrue="1" operator="greaterThan">
      <formula>24</formula>
    </cfRule>
  </conditionalFormatting>
  <dataValidations count="5">
    <dataValidation type="decimal" allowBlank="1" showInputMessage="1" showErrorMessage="1" error="You must enter less than 24 hours." sqref="E13:J43 C13:C43">
      <formula1>0</formula1>
      <formula2>24</formula2>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I5">
      <formula1>9</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47:N47 M30">
      <formula1>$A$88:$A$185</formula1>
    </dataValidation>
    <dataValidation type="list" showInputMessage="1" showErrorMessage="1" error="You must enter a valid account code.  Please see the payroll account codes worksheet or contact the Budget unit." prompt="You may select a valid account code from the drop down list or type your account code._x000a__x000a_To access the drop down list, left click on the cell, then left click on the small triangle that appears to the right of the cell._x000a_" sqref="M12 M16 M20 M24 M28">
      <formula1>cert</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22 M26">
      <formula1>$A$95:$A$192</formula1>
    </dataValidation>
  </dataValidations>
  <printOptions horizontalCentered="1" verticalCentered="1"/>
  <pageMargins left="0.25" right="0.25" top="0.3" bottom="0.3" header="0" footer="0"/>
  <pageSetup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4"/>
  <sheetViews>
    <sheetView showGridLines="0" zoomScale="85" zoomScaleNormal="85" workbookViewId="0">
      <selection activeCell="A2" sqref="A2:J2"/>
    </sheetView>
  </sheetViews>
  <sheetFormatPr defaultColWidth="9.140625" defaultRowHeight="15.75" x14ac:dyDescent="0.25"/>
  <cols>
    <col min="1" max="1" width="5.7109375" style="73" bestFit="1" customWidth="1"/>
    <col min="2" max="2" width="5.7109375" style="73" customWidth="1"/>
    <col min="3" max="7" width="15" style="73" customWidth="1"/>
    <col min="8" max="9" width="15" style="12" customWidth="1"/>
    <col min="10" max="10" width="11.140625" style="74" customWidth="1"/>
    <col min="11" max="11" width="5.140625" style="12" customWidth="1"/>
    <col min="12" max="12" width="6.42578125" style="12" customWidth="1"/>
    <col min="13" max="13" width="3.7109375" style="2" customWidth="1"/>
    <col min="14" max="16384" width="9.140625" style="12"/>
  </cols>
  <sheetData>
    <row r="1" spans="1:15" s="20" customFormat="1" ht="24" thickBot="1" x14ac:dyDescent="0.4">
      <c r="A1" s="204" t="s">
        <v>102</v>
      </c>
      <c r="B1" s="205"/>
      <c r="C1" s="205"/>
      <c r="D1" s="205"/>
      <c r="E1" s="205"/>
      <c r="F1" s="205"/>
      <c r="G1" s="205"/>
      <c r="H1" s="205"/>
      <c r="I1" s="205"/>
      <c r="J1" s="206"/>
    </row>
    <row r="2" spans="1:15" s="20" customFormat="1" ht="19.5" thickBot="1" x14ac:dyDescent="0.35">
      <c r="A2" s="207"/>
      <c r="B2" s="207"/>
      <c r="C2" s="207"/>
      <c r="D2" s="207"/>
      <c r="E2" s="75"/>
      <c r="F2" s="208"/>
      <c r="G2" s="208"/>
      <c r="H2" s="208"/>
      <c r="I2" s="208"/>
      <c r="J2" s="208"/>
    </row>
    <row r="3" spans="1:15" s="20" customFormat="1" ht="32.25" customHeight="1" thickBot="1" x14ac:dyDescent="0.3">
      <c r="A3" s="209" t="s">
        <v>0</v>
      </c>
      <c r="B3" s="210"/>
      <c r="C3" s="210"/>
      <c r="D3" s="210"/>
      <c r="E3" s="124"/>
      <c r="F3" s="211" t="s">
        <v>1</v>
      </c>
      <c r="G3" s="211"/>
      <c r="H3" s="212"/>
      <c r="I3" s="212"/>
      <c r="J3" s="212"/>
    </row>
    <row r="4" spans="1:15" s="20" customFormat="1" ht="19.5" thickBot="1" x14ac:dyDescent="0.35">
      <c r="A4" s="213"/>
      <c r="B4" s="214"/>
      <c r="C4" s="215" t="s">
        <v>97</v>
      </c>
      <c r="D4" s="216"/>
      <c r="E4" s="216"/>
      <c r="F4" s="216"/>
      <c r="G4" s="216"/>
      <c r="H4" s="216"/>
      <c r="I4" s="217"/>
      <c r="J4" s="123"/>
      <c r="N4"/>
    </row>
    <row r="5" spans="1:15" s="20" customFormat="1" ht="32.25" thickBot="1" x14ac:dyDescent="0.3">
      <c r="A5" s="58" t="s">
        <v>14</v>
      </c>
      <c r="B5" s="58" t="s">
        <v>15</v>
      </c>
      <c r="C5" s="122" t="s">
        <v>96</v>
      </c>
      <c r="D5" s="122" t="s">
        <v>95</v>
      </c>
      <c r="E5" s="122" t="s">
        <v>94</v>
      </c>
      <c r="F5" s="130" t="s">
        <v>93</v>
      </c>
      <c r="G5" s="130" t="s">
        <v>92</v>
      </c>
      <c r="H5" s="122" t="s">
        <v>91</v>
      </c>
      <c r="I5" s="122" t="s">
        <v>90</v>
      </c>
      <c r="J5" s="121" t="s">
        <v>18</v>
      </c>
    </row>
    <row r="6" spans="1:15" s="20" customFormat="1" ht="20.100000000000001" customHeight="1" x14ac:dyDescent="0.25">
      <c r="A6" s="7" t="s">
        <v>16</v>
      </c>
      <c r="B6" s="81">
        <v>1</v>
      </c>
      <c r="C6" s="23"/>
      <c r="D6" s="23"/>
      <c r="E6" s="23"/>
      <c r="F6" s="119"/>
      <c r="G6" s="119"/>
      <c r="H6" s="23"/>
      <c r="I6" s="54"/>
      <c r="J6" s="120">
        <f>SUM(C6:I6)</f>
        <v>0</v>
      </c>
    </row>
    <row r="7" spans="1:15" s="20" customFormat="1" ht="20.100000000000001" customHeight="1" x14ac:dyDescent="0.25">
      <c r="A7" s="7" t="s">
        <v>6</v>
      </c>
      <c r="B7" s="81">
        <v>2</v>
      </c>
      <c r="C7" s="23"/>
      <c r="D7" s="23"/>
      <c r="E7" s="23"/>
      <c r="F7" s="119"/>
      <c r="G7" s="119"/>
      <c r="H7" s="23"/>
      <c r="I7" s="54"/>
      <c r="J7" s="120">
        <f t="shared" ref="J7:J36" si="0">SUM(C7:I7)</f>
        <v>0</v>
      </c>
    </row>
    <row r="8" spans="1:15" s="20" customFormat="1" ht="20.100000000000001" customHeight="1" x14ac:dyDescent="0.25">
      <c r="A8" s="131" t="s">
        <v>2</v>
      </c>
      <c r="B8" s="158">
        <v>3</v>
      </c>
      <c r="C8" s="135"/>
      <c r="D8" s="135"/>
      <c r="E8" s="135"/>
      <c r="F8" s="119"/>
      <c r="G8" s="119"/>
      <c r="H8" s="135"/>
      <c r="I8" s="136"/>
      <c r="J8" s="140">
        <f t="shared" si="0"/>
        <v>0</v>
      </c>
    </row>
    <row r="9" spans="1:15" s="20" customFormat="1" ht="20.100000000000001" customHeight="1" x14ac:dyDescent="0.25">
      <c r="A9" s="131" t="s">
        <v>2</v>
      </c>
      <c r="B9" s="158">
        <v>4</v>
      </c>
      <c r="C9" s="135"/>
      <c r="D9" s="135"/>
      <c r="E9" s="135"/>
      <c r="F9" s="119"/>
      <c r="G9" s="119"/>
      <c r="H9" s="135"/>
      <c r="I9" s="136"/>
      <c r="J9" s="140">
        <f t="shared" si="0"/>
        <v>0</v>
      </c>
      <c r="M9"/>
      <c r="O9"/>
    </row>
    <row r="10" spans="1:15" s="20" customFormat="1" ht="20.100000000000001" customHeight="1" x14ac:dyDescent="0.25">
      <c r="A10" s="7" t="s">
        <v>3</v>
      </c>
      <c r="B10" s="81">
        <v>5</v>
      </c>
      <c r="C10" s="23"/>
      <c r="D10" s="23"/>
      <c r="E10" s="23"/>
      <c r="F10" s="119"/>
      <c r="G10" s="119"/>
      <c r="H10" s="23"/>
      <c r="I10" s="54"/>
      <c r="J10" s="120">
        <f t="shared" si="0"/>
        <v>0</v>
      </c>
    </row>
    <row r="11" spans="1:15" s="20" customFormat="1" ht="20.100000000000001" customHeight="1" x14ac:dyDescent="0.25">
      <c r="A11" s="7" t="s">
        <v>4</v>
      </c>
      <c r="B11" s="81">
        <v>6</v>
      </c>
      <c r="C11" s="155"/>
      <c r="D11" s="155"/>
      <c r="E11" s="155"/>
      <c r="F11" s="119"/>
      <c r="G11" s="119"/>
      <c r="H11" s="155"/>
      <c r="I11" s="154"/>
      <c r="J11" s="120">
        <f t="shared" si="0"/>
        <v>0</v>
      </c>
    </row>
    <row r="12" spans="1:15" s="20" customFormat="1" ht="20.100000000000001" customHeight="1" x14ac:dyDescent="0.25">
      <c r="A12" s="8" t="s">
        <v>5</v>
      </c>
      <c r="B12" s="81">
        <v>7</v>
      </c>
      <c r="C12" s="155"/>
      <c r="D12" s="155"/>
      <c r="E12" s="155"/>
      <c r="F12" s="119"/>
      <c r="G12" s="119"/>
      <c r="H12" s="155"/>
      <c r="I12" s="154"/>
      <c r="J12" s="120">
        <f t="shared" si="0"/>
        <v>0</v>
      </c>
    </row>
    <row r="13" spans="1:15" s="20" customFormat="1" ht="20.100000000000001" customHeight="1" x14ac:dyDescent="0.25">
      <c r="A13" s="7" t="s">
        <v>16</v>
      </c>
      <c r="B13" s="81">
        <v>8</v>
      </c>
      <c r="C13" s="155"/>
      <c r="D13" s="155"/>
      <c r="E13" s="155"/>
      <c r="F13" s="119"/>
      <c r="G13" s="119"/>
      <c r="H13" s="155"/>
      <c r="I13" s="154"/>
      <c r="J13" s="120">
        <f t="shared" si="0"/>
        <v>0</v>
      </c>
    </row>
    <row r="14" spans="1:15" s="20" customFormat="1" ht="20.100000000000001" customHeight="1" x14ac:dyDescent="0.25">
      <c r="A14" s="7" t="s">
        <v>6</v>
      </c>
      <c r="B14" s="81">
        <v>9</v>
      </c>
      <c r="C14" s="155"/>
      <c r="D14" s="155"/>
      <c r="E14" s="155"/>
      <c r="F14" s="119"/>
      <c r="G14" s="119"/>
      <c r="H14" s="155"/>
      <c r="I14" s="154"/>
      <c r="J14" s="120">
        <f t="shared" si="0"/>
        <v>0</v>
      </c>
    </row>
    <row r="15" spans="1:15" s="20" customFormat="1" ht="20.100000000000001" customHeight="1" x14ac:dyDescent="0.25">
      <c r="A15" s="131" t="s">
        <v>2</v>
      </c>
      <c r="B15" s="158">
        <v>10</v>
      </c>
      <c r="C15" s="135"/>
      <c r="D15" s="135"/>
      <c r="E15" s="135"/>
      <c r="F15" s="119"/>
      <c r="G15" s="119"/>
      <c r="H15" s="135"/>
      <c r="I15" s="136"/>
      <c r="J15" s="140">
        <f t="shared" si="0"/>
        <v>0</v>
      </c>
    </row>
    <row r="16" spans="1:15" s="20" customFormat="1" ht="20.100000000000001" customHeight="1" x14ac:dyDescent="0.25">
      <c r="A16" s="131" t="s">
        <v>2</v>
      </c>
      <c r="B16" s="158">
        <v>11</v>
      </c>
      <c r="C16" s="135"/>
      <c r="D16" s="135"/>
      <c r="E16" s="135"/>
      <c r="F16" s="119"/>
      <c r="G16" s="119"/>
      <c r="H16" s="135"/>
      <c r="I16" s="136"/>
      <c r="J16" s="140">
        <f t="shared" si="0"/>
        <v>0</v>
      </c>
    </row>
    <row r="17" spans="1:10" s="20" customFormat="1" ht="20.100000000000001" customHeight="1" x14ac:dyDescent="0.25">
      <c r="A17" s="7" t="s">
        <v>3</v>
      </c>
      <c r="B17" s="81">
        <v>12</v>
      </c>
      <c r="C17" s="155"/>
      <c r="D17" s="155"/>
      <c r="E17" s="155"/>
      <c r="F17" s="119"/>
      <c r="G17" s="119"/>
      <c r="H17" s="155"/>
      <c r="I17" s="154"/>
      <c r="J17" s="120">
        <f t="shared" si="0"/>
        <v>0</v>
      </c>
    </row>
    <row r="18" spans="1:10" s="20" customFormat="1" ht="20.100000000000001" customHeight="1" x14ac:dyDescent="0.25">
      <c r="A18" s="7" t="s">
        <v>4</v>
      </c>
      <c r="B18" s="81">
        <v>13</v>
      </c>
      <c r="C18" s="155"/>
      <c r="D18" s="155"/>
      <c r="E18" s="155"/>
      <c r="F18" s="119"/>
      <c r="G18" s="119"/>
      <c r="H18" s="155"/>
      <c r="I18" s="154"/>
      <c r="J18" s="120">
        <f t="shared" si="0"/>
        <v>0</v>
      </c>
    </row>
    <row r="19" spans="1:10" s="20" customFormat="1" ht="20.100000000000001" customHeight="1" x14ac:dyDescent="0.25">
      <c r="A19" s="7" t="s">
        <v>5</v>
      </c>
      <c r="B19" s="81">
        <v>14</v>
      </c>
      <c r="C19" s="155"/>
      <c r="D19" s="155"/>
      <c r="E19" s="155"/>
      <c r="F19" s="119"/>
      <c r="G19" s="119"/>
      <c r="H19" s="155"/>
      <c r="I19" s="154"/>
      <c r="J19" s="120">
        <f t="shared" si="0"/>
        <v>0</v>
      </c>
    </row>
    <row r="20" spans="1:10" s="20" customFormat="1" ht="20.100000000000001" customHeight="1" x14ac:dyDescent="0.25">
      <c r="A20" s="7" t="s">
        <v>16</v>
      </c>
      <c r="B20" s="81">
        <v>15</v>
      </c>
      <c r="C20" s="155"/>
      <c r="D20" s="155"/>
      <c r="E20" s="155"/>
      <c r="F20" s="119"/>
      <c r="G20" s="119"/>
      <c r="H20" s="155"/>
      <c r="I20" s="154"/>
      <c r="J20" s="120">
        <f t="shared" si="0"/>
        <v>0</v>
      </c>
    </row>
    <row r="21" spans="1:10" s="20" customFormat="1" ht="20.100000000000001" customHeight="1" x14ac:dyDescent="0.25">
      <c r="A21" s="7" t="s">
        <v>6</v>
      </c>
      <c r="B21" s="81">
        <v>16</v>
      </c>
      <c r="C21" s="155"/>
      <c r="D21" s="155"/>
      <c r="E21" s="155"/>
      <c r="F21" s="119"/>
      <c r="G21" s="119"/>
      <c r="H21" s="155"/>
      <c r="I21" s="154"/>
      <c r="J21" s="120">
        <f t="shared" si="0"/>
        <v>0</v>
      </c>
    </row>
    <row r="22" spans="1:10" s="20" customFormat="1" ht="20.100000000000001" customHeight="1" x14ac:dyDescent="0.25">
      <c r="A22" s="131" t="s">
        <v>2</v>
      </c>
      <c r="B22" s="158">
        <v>17</v>
      </c>
      <c r="C22" s="135"/>
      <c r="D22" s="135"/>
      <c r="E22" s="135"/>
      <c r="F22" s="119"/>
      <c r="G22" s="119"/>
      <c r="H22" s="135"/>
      <c r="I22" s="136"/>
      <c r="J22" s="140">
        <f t="shared" si="0"/>
        <v>0</v>
      </c>
    </row>
    <row r="23" spans="1:10" s="20" customFormat="1" ht="20.100000000000001" customHeight="1" x14ac:dyDescent="0.25">
      <c r="A23" s="131" t="s">
        <v>2</v>
      </c>
      <c r="B23" s="158">
        <v>18</v>
      </c>
      <c r="C23" s="135"/>
      <c r="D23" s="135"/>
      <c r="E23" s="135"/>
      <c r="F23" s="119"/>
      <c r="G23" s="119"/>
      <c r="H23" s="135"/>
      <c r="I23" s="136"/>
      <c r="J23" s="140">
        <f t="shared" si="0"/>
        <v>0</v>
      </c>
    </row>
    <row r="24" spans="1:10" s="20" customFormat="1" ht="20.100000000000001" customHeight="1" x14ac:dyDescent="0.25">
      <c r="A24" s="7" t="s">
        <v>3</v>
      </c>
      <c r="B24" s="81">
        <v>19</v>
      </c>
      <c r="C24" s="155"/>
      <c r="D24" s="155"/>
      <c r="E24" s="155"/>
      <c r="F24" s="119"/>
      <c r="G24" s="119"/>
      <c r="H24" s="155"/>
      <c r="I24" s="154"/>
      <c r="J24" s="120">
        <f t="shared" si="0"/>
        <v>0</v>
      </c>
    </row>
    <row r="25" spans="1:10" s="20" customFormat="1" ht="20.100000000000001" customHeight="1" x14ac:dyDescent="0.25">
      <c r="A25" s="7" t="s">
        <v>4</v>
      </c>
      <c r="B25" s="81">
        <v>20</v>
      </c>
      <c r="C25" s="155"/>
      <c r="D25" s="155"/>
      <c r="E25" s="155"/>
      <c r="F25" s="119"/>
      <c r="G25" s="119"/>
      <c r="H25" s="155"/>
      <c r="I25" s="154"/>
      <c r="J25" s="120">
        <f t="shared" si="0"/>
        <v>0</v>
      </c>
    </row>
    <row r="26" spans="1:10" s="20" customFormat="1" ht="20.100000000000001" customHeight="1" x14ac:dyDescent="0.25">
      <c r="A26" s="7" t="s">
        <v>5</v>
      </c>
      <c r="B26" s="81">
        <v>21</v>
      </c>
      <c r="C26" s="155"/>
      <c r="D26" s="155"/>
      <c r="E26" s="155"/>
      <c r="F26" s="119"/>
      <c r="G26" s="119"/>
      <c r="H26" s="155"/>
      <c r="I26" s="154"/>
      <c r="J26" s="120">
        <f t="shared" si="0"/>
        <v>0</v>
      </c>
    </row>
    <row r="27" spans="1:10" s="20" customFormat="1" ht="20.100000000000001" customHeight="1" x14ac:dyDescent="0.25">
      <c r="A27" s="7" t="s">
        <v>16</v>
      </c>
      <c r="B27" s="81">
        <v>22</v>
      </c>
      <c r="C27" s="155"/>
      <c r="D27" s="155"/>
      <c r="E27" s="155"/>
      <c r="F27" s="119"/>
      <c r="G27" s="119"/>
      <c r="H27" s="155"/>
      <c r="I27" s="154"/>
      <c r="J27" s="120">
        <f t="shared" si="0"/>
        <v>0</v>
      </c>
    </row>
    <row r="28" spans="1:10" s="20" customFormat="1" ht="20.100000000000001" customHeight="1" x14ac:dyDescent="0.25">
      <c r="A28" s="7" t="s">
        <v>6</v>
      </c>
      <c r="B28" s="81">
        <v>23</v>
      </c>
      <c r="C28" s="155"/>
      <c r="D28" s="155"/>
      <c r="E28" s="155"/>
      <c r="F28" s="119"/>
      <c r="G28" s="119"/>
      <c r="H28" s="155"/>
      <c r="I28" s="154"/>
      <c r="J28" s="120">
        <f t="shared" si="0"/>
        <v>0</v>
      </c>
    </row>
    <row r="29" spans="1:10" s="20" customFormat="1" ht="20.100000000000001" customHeight="1" x14ac:dyDescent="0.25">
      <c r="A29" s="131" t="s">
        <v>2</v>
      </c>
      <c r="B29" s="158">
        <v>24</v>
      </c>
      <c r="C29" s="135"/>
      <c r="D29" s="135"/>
      <c r="E29" s="135"/>
      <c r="F29" s="119"/>
      <c r="G29" s="119"/>
      <c r="H29" s="135"/>
      <c r="I29" s="136"/>
      <c r="J29" s="140">
        <f t="shared" si="0"/>
        <v>0</v>
      </c>
    </row>
    <row r="30" spans="1:10" s="20" customFormat="1" ht="20.100000000000001" customHeight="1" x14ac:dyDescent="0.25">
      <c r="A30" s="131" t="s">
        <v>2</v>
      </c>
      <c r="B30" s="158">
        <v>25</v>
      </c>
      <c r="C30" s="135"/>
      <c r="D30" s="135"/>
      <c r="E30" s="135"/>
      <c r="F30" s="119"/>
      <c r="G30" s="119"/>
      <c r="H30" s="135"/>
      <c r="I30" s="136"/>
      <c r="J30" s="140">
        <f t="shared" si="0"/>
        <v>0</v>
      </c>
    </row>
    <row r="31" spans="1:10" s="20" customFormat="1" ht="20.100000000000001" customHeight="1" x14ac:dyDescent="0.25">
      <c r="A31" s="7" t="s">
        <v>3</v>
      </c>
      <c r="B31" s="81">
        <v>26</v>
      </c>
      <c r="C31" s="155"/>
      <c r="D31" s="155"/>
      <c r="E31" s="155"/>
      <c r="F31" s="119"/>
      <c r="G31" s="119"/>
      <c r="H31" s="155"/>
      <c r="I31" s="154"/>
      <c r="J31" s="120">
        <f t="shared" si="0"/>
        <v>0</v>
      </c>
    </row>
    <row r="32" spans="1:10" s="20" customFormat="1" ht="20.100000000000001" customHeight="1" x14ac:dyDescent="0.25">
      <c r="A32" s="7" t="s">
        <v>4</v>
      </c>
      <c r="B32" s="81">
        <v>27</v>
      </c>
      <c r="C32" s="155"/>
      <c r="D32" s="155"/>
      <c r="E32" s="155"/>
      <c r="F32" s="119"/>
      <c r="G32" s="119"/>
      <c r="H32" s="155"/>
      <c r="I32" s="154"/>
      <c r="J32" s="120">
        <f t="shared" si="0"/>
        <v>0</v>
      </c>
    </row>
    <row r="33" spans="1:15" s="20" customFormat="1" ht="20.100000000000001" customHeight="1" x14ac:dyDescent="0.25">
      <c r="A33" s="7" t="s">
        <v>5</v>
      </c>
      <c r="B33" s="81">
        <v>28</v>
      </c>
      <c r="C33" s="155"/>
      <c r="D33" s="155"/>
      <c r="E33" s="155"/>
      <c r="F33" s="119"/>
      <c r="G33" s="119"/>
      <c r="H33" s="155"/>
      <c r="I33" s="154"/>
      <c r="J33" s="120">
        <f t="shared" si="0"/>
        <v>0</v>
      </c>
    </row>
    <row r="34" spans="1:15" s="20" customFormat="1" ht="20.100000000000001" customHeight="1" x14ac:dyDescent="0.25">
      <c r="A34" s="7" t="s">
        <v>16</v>
      </c>
      <c r="B34" s="81">
        <v>29</v>
      </c>
      <c r="C34" s="155"/>
      <c r="D34" s="155"/>
      <c r="E34" s="155"/>
      <c r="F34" s="119"/>
      <c r="G34" s="119"/>
      <c r="H34" s="155"/>
      <c r="I34" s="154"/>
      <c r="J34" s="120">
        <f t="shared" si="0"/>
        <v>0</v>
      </c>
    </row>
    <row r="35" spans="1:15" s="20" customFormat="1" ht="20.100000000000001" customHeight="1" x14ac:dyDescent="0.25">
      <c r="A35" s="7" t="s">
        <v>6</v>
      </c>
      <c r="B35" s="81">
        <v>30</v>
      </c>
      <c r="C35" s="23"/>
      <c r="D35" s="23"/>
      <c r="E35" s="23"/>
      <c r="F35" s="119"/>
      <c r="G35" s="119"/>
      <c r="H35" s="23"/>
      <c r="I35" s="54"/>
      <c r="J35" s="120">
        <f t="shared" si="0"/>
        <v>0</v>
      </c>
    </row>
    <row r="36" spans="1:15" s="20" customFormat="1" ht="20.100000000000001" customHeight="1" thickBot="1" x14ac:dyDescent="0.3">
      <c r="A36" s="159" t="s">
        <v>2</v>
      </c>
      <c r="B36" s="158">
        <v>31</v>
      </c>
      <c r="C36" s="160"/>
      <c r="D36" s="160"/>
      <c r="E36" s="160"/>
      <c r="F36" s="125"/>
      <c r="G36" s="125"/>
      <c r="H36" s="160"/>
      <c r="I36" s="161"/>
      <c r="J36" s="140">
        <f t="shared" si="0"/>
        <v>0</v>
      </c>
      <c r="K36" s="15"/>
      <c r="M36" s="47"/>
    </row>
    <row r="37" spans="1:15" ht="16.5" thickBot="1" x14ac:dyDescent="0.3">
      <c r="A37" s="202" t="s">
        <v>101</v>
      </c>
      <c r="B37" s="203"/>
      <c r="C37" s="153">
        <f>SUM(C6:C36)</f>
        <v>0</v>
      </c>
      <c r="D37" s="153">
        <f>SUM(D6:D36)</f>
        <v>0</v>
      </c>
      <c r="E37" s="153">
        <f>SUM(E6:E36)</f>
        <v>0</v>
      </c>
      <c r="F37" s="125"/>
      <c r="G37" s="125"/>
      <c r="H37" s="153">
        <f>SUM(H6:H36)</f>
        <v>0</v>
      </c>
      <c r="I37" s="153">
        <f>SUM(I6:I36)</f>
        <v>0</v>
      </c>
      <c r="J37" s="144">
        <f>SUM(J6:J36)</f>
        <v>0</v>
      </c>
    </row>
    <row r="38" spans="1:15" x14ac:dyDescent="0.25">
      <c r="A38" s="2"/>
    </row>
    <row r="39" spans="1:15" x14ac:dyDescent="0.25">
      <c r="A39" s="2"/>
    </row>
    <row r="40" spans="1:15" x14ac:dyDescent="0.25">
      <c r="A40" s="2"/>
    </row>
    <row r="41" spans="1:15" x14ac:dyDescent="0.25">
      <c r="A41" s="2"/>
    </row>
    <row r="42" spans="1:15" x14ac:dyDescent="0.25">
      <c r="A42" s="2"/>
    </row>
    <row r="43" spans="1:15" x14ac:dyDescent="0.25">
      <c r="A43" s="2"/>
    </row>
    <row r="44" spans="1:15" x14ac:dyDescent="0.25">
      <c r="A44" s="2"/>
    </row>
    <row r="45" spans="1:15" x14ac:dyDescent="0.25">
      <c r="A45" s="2"/>
    </row>
    <row r="46" spans="1:15" x14ac:dyDescent="0.25">
      <c r="A46" s="2"/>
    </row>
    <row r="47" spans="1:15" s="73" customFormat="1" x14ac:dyDescent="0.25">
      <c r="A47" s="2"/>
      <c r="H47" s="12"/>
      <c r="I47" s="12"/>
      <c r="J47" s="74"/>
      <c r="K47" s="12"/>
      <c r="L47" s="12"/>
      <c r="M47" s="2"/>
      <c r="N47" s="12"/>
      <c r="O47" s="12"/>
    </row>
    <row r="48" spans="1:15" s="73" customFormat="1" x14ac:dyDescent="0.25">
      <c r="A48" s="2"/>
      <c r="H48" s="12"/>
      <c r="I48" s="12"/>
      <c r="J48" s="74"/>
      <c r="K48" s="12"/>
      <c r="L48" s="12"/>
      <c r="M48" s="2"/>
      <c r="N48" s="12"/>
      <c r="O48" s="12"/>
    </row>
    <row r="49" spans="1:15" s="73" customFormat="1" x14ac:dyDescent="0.25">
      <c r="A49" s="2"/>
      <c r="H49" s="12"/>
      <c r="I49" s="12"/>
      <c r="J49" s="74"/>
      <c r="K49" s="12"/>
      <c r="L49" s="12"/>
      <c r="M49" s="2"/>
      <c r="N49" s="12"/>
      <c r="O49" s="12"/>
    </row>
    <row r="50" spans="1:15" s="73" customFormat="1" x14ac:dyDescent="0.25">
      <c r="A50" s="2"/>
      <c r="H50" s="12"/>
      <c r="I50" s="12"/>
      <c r="J50" s="74"/>
      <c r="K50" s="12"/>
      <c r="L50" s="12"/>
      <c r="M50" s="2"/>
      <c r="N50" s="12"/>
      <c r="O50" s="12"/>
    </row>
    <row r="64" spans="1:15" x14ac:dyDescent="0.25">
      <c r="C64" s="9">
        <v>24</v>
      </c>
      <c r="D64" s="9"/>
      <c r="E64" s="9"/>
      <c r="F64" s="9"/>
      <c r="G64" s="9"/>
    </row>
    <row r="66" spans="1:15" x14ac:dyDescent="0.25">
      <c r="A66" s="42"/>
    </row>
    <row r="67" spans="1:15" s="73" customFormat="1" x14ac:dyDescent="0.25">
      <c r="A67" s="43">
        <v>0</v>
      </c>
      <c r="C67" s="73">
        <v>0.01</v>
      </c>
      <c r="H67" s="12"/>
      <c r="I67" s="12"/>
      <c r="J67" s="74"/>
      <c r="K67" s="12"/>
      <c r="L67" s="12"/>
      <c r="M67" s="2"/>
      <c r="N67" s="12"/>
      <c r="O67" s="12"/>
    </row>
    <row r="68" spans="1:15" s="73" customFormat="1" x14ac:dyDescent="0.25">
      <c r="A68" s="43">
        <v>0.25</v>
      </c>
      <c r="C68" s="73">
        <v>0.02</v>
      </c>
      <c r="H68" s="12"/>
      <c r="I68" s="12"/>
      <c r="J68" s="74"/>
      <c r="K68" s="12"/>
      <c r="L68" s="12"/>
      <c r="M68" s="2"/>
      <c r="N68" s="12"/>
      <c r="O68" s="12"/>
    </row>
    <row r="69" spans="1:15" s="73" customFormat="1" x14ac:dyDescent="0.25">
      <c r="A69" s="43">
        <v>0.5</v>
      </c>
      <c r="C69" s="73">
        <v>0.03</v>
      </c>
      <c r="H69" s="12"/>
      <c r="I69" s="12"/>
      <c r="J69" s="74"/>
      <c r="K69" s="12"/>
      <c r="L69" s="12"/>
      <c r="M69" s="2"/>
      <c r="N69" s="12"/>
      <c r="O69" s="12"/>
    </row>
    <row r="70" spans="1:15" s="73" customFormat="1" x14ac:dyDescent="0.25">
      <c r="A70" s="43">
        <v>0.75</v>
      </c>
      <c r="C70" s="73">
        <v>0.04</v>
      </c>
      <c r="H70" s="12"/>
      <c r="I70" s="12"/>
      <c r="J70" s="74"/>
      <c r="K70" s="12"/>
      <c r="L70" s="12"/>
      <c r="M70" s="2"/>
      <c r="N70" s="12"/>
      <c r="O70" s="12"/>
    </row>
    <row r="71" spans="1:15" s="73" customFormat="1" x14ac:dyDescent="0.25">
      <c r="A71" s="43">
        <v>1</v>
      </c>
      <c r="C71" s="73">
        <v>0.05</v>
      </c>
      <c r="H71" s="12"/>
      <c r="I71" s="12"/>
      <c r="J71" s="74"/>
      <c r="K71" s="12"/>
      <c r="L71" s="12"/>
      <c r="M71" s="2"/>
      <c r="N71" s="12"/>
      <c r="O71" s="12"/>
    </row>
    <row r="72" spans="1:15" s="73" customFormat="1" x14ac:dyDescent="0.25">
      <c r="A72" s="43">
        <v>1.25</v>
      </c>
      <c r="C72" s="73">
        <v>0.06</v>
      </c>
      <c r="H72" s="12"/>
      <c r="I72" s="12"/>
      <c r="J72" s="74"/>
      <c r="K72" s="12"/>
      <c r="L72" s="12"/>
      <c r="M72" s="2"/>
      <c r="N72" s="12"/>
      <c r="O72" s="12"/>
    </row>
    <row r="73" spans="1:15" s="73" customFormat="1" x14ac:dyDescent="0.25">
      <c r="A73" s="43">
        <v>1.5</v>
      </c>
      <c r="C73" s="73">
        <v>7.0000000000000007E-2</v>
      </c>
      <c r="H73" s="12"/>
      <c r="I73" s="12"/>
      <c r="J73" s="74"/>
      <c r="K73" s="12"/>
      <c r="L73" s="12"/>
      <c r="M73" s="2"/>
      <c r="N73" s="12"/>
      <c r="O73" s="12"/>
    </row>
    <row r="74" spans="1:15" s="73" customFormat="1" x14ac:dyDescent="0.25">
      <c r="A74" s="43">
        <v>1.75</v>
      </c>
      <c r="C74" s="73">
        <v>0.08</v>
      </c>
      <c r="H74" s="12"/>
      <c r="I74" s="12"/>
      <c r="J74" s="74"/>
      <c r="K74" s="12"/>
      <c r="L74" s="12"/>
      <c r="M74" s="2"/>
      <c r="N74" s="12"/>
      <c r="O74" s="12"/>
    </row>
    <row r="75" spans="1:15" s="73" customFormat="1" x14ac:dyDescent="0.25">
      <c r="A75" s="43">
        <v>2</v>
      </c>
      <c r="C75" s="73">
        <v>0.09</v>
      </c>
      <c r="H75" s="12"/>
      <c r="I75" s="12"/>
      <c r="J75" s="74"/>
      <c r="K75" s="12"/>
      <c r="L75" s="12"/>
      <c r="M75" s="2"/>
      <c r="N75" s="12"/>
      <c r="O75" s="12"/>
    </row>
    <row r="76" spans="1:15" s="73" customFormat="1" x14ac:dyDescent="0.25">
      <c r="A76" s="43">
        <v>2.25</v>
      </c>
      <c r="C76" s="73">
        <v>0.1</v>
      </c>
      <c r="H76" s="12"/>
      <c r="I76" s="12"/>
      <c r="J76" s="74"/>
      <c r="K76" s="12"/>
      <c r="L76" s="12"/>
      <c r="M76" s="2"/>
      <c r="N76" s="12"/>
      <c r="O76" s="12"/>
    </row>
    <row r="77" spans="1:15" s="73" customFormat="1" x14ac:dyDescent="0.25">
      <c r="A77" s="43">
        <v>2.5</v>
      </c>
      <c r="C77" s="73">
        <v>0.11</v>
      </c>
      <c r="H77" s="12"/>
      <c r="I77" s="12"/>
      <c r="J77" s="74"/>
      <c r="K77" s="12"/>
      <c r="L77" s="12"/>
      <c r="M77" s="2"/>
      <c r="N77" s="12"/>
      <c r="O77" s="12"/>
    </row>
    <row r="78" spans="1:15" s="73" customFormat="1" x14ac:dyDescent="0.25">
      <c r="A78" s="43">
        <v>2.75</v>
      </c>
      <c r="C78" s="73">
        <v>0.12</v>
      </c>
      <c r="H78" s="12"/>
      <c r="I78" s="12"/>
      <c r="J78" s="74"/>
      <c r="K78" s="12"/>
      <c r="L78" s="12"/>
      <c r="M78" s="2"/>
      <c r="N78" s="12"/>
      <c r="O78" s="12"/>
    </row>
    <row r="79" spans="1:15" s="73" customFormat="1" x14ac:dyDescent="0.25">
      <c r="A79" s="43">
        <v>3</v>
      </c>
      <c r="C79" s="73">
        <v>0.13</v>
      </c>
      <c r="H79" s="12"/>
      <c r="I79" s="12"/>
      <c r="J79" s="74"/>
      <c r="K79" s="12"/>
      <c r="L79" s="12"/>
      <c r="M79" s="2"/>
      <c r="N79" s="12"/>
      <c r="O79" s="12"/>
    </row>
    <row r="80" spans="1:15" s="73" customFormat="1" x14ac:dyDescent="0.25">
      <c r="A80" s="43">
        <v>3.25</v>
      </c>
      <c r="C80" s="73">
        <v>0.14000000000000001</v>
      </c>
      <c r="H80" s="12"/>
      <c r="I80" s="12"/>
      <c r="J80" s="74"/>
      <c r="K80" s="12"/>
      <c r="L80" s="12"/>
      <c r="M80" s="2"/>
      <c r="N80" s="12"/>
      <c r="O80" s="12"/>
    </row>
    <row r="81" spans="1:15" s="73" customFormat="1" x14ac:dyDescent="0.25">
      <c r="A81" s="43">
        <v>3.5</v>
      </c>
      <c r="C81" s="73">
        <v>0.15</v>
      </c>
      <c r="H81" s="12"/>
      <c r="I81" s="12"/>
      <c r="J81" s="74"/>
      <c r="K81" s="12"/>
      <c r="L81" s="12"/>
      <c r="M81" s="2"/>
      <c r="N81" s="12"/>
      <c r="O81" s="12"/>
    </row>
    <row r="82" spans="1:15" s="73" customFormat="1" x14ac:dyDescent="0.25">
      <c r="A82" s="43">
        <v>3.75</v>
      </c>
      <c r="C82" s="73">
        <v>0.16</v>
      </c>
      <c r="H82" s="12"/>
      <c r="I82" s="12"/>
      <c r="J82" s="74"/>
      <c r="K82" s="12"/>
      <c r="L82" s="12"/>
      <c r="M82" s="2"/>
      <c r="N82" s="12"/>
      <c r="O82" s="12"/>
    </row>
    <row r="83" spans="1:15" s="73" customFormat="1" x14ac:dyDescent="0.25">
      <c r="A83" s="43">
        <v>4</v>
      </c>
      <c r="C83" s="73">
        <v>0.17</v>
      </c>
      <c r="H83" s="12"/>
      <c r="I83" s="12"/>
      <c r="J83" s="74"/>
      <c r="K83" s="12"/>
      <c r="L83" s="12"/>
      <c r="M83" s="2"/>
      <c r="N83" s="12"/>
      <c r="O83" s="12"/>
    </row>
    <row r="84" spans="1:15" s="73" customFormat="1" x14ac:dyDescent="0.25">
      <c r="A84" s="43">
        <v>4.25</v>
      </c>
      <c r="C84" s="73">
        <v>0.18</v>
      </c>
      <c r="H84" s="12"/>
      <c r="I84" s="12"/>
      <c r="J84" s="74"/>
      <c r="K84" s="12"/>
      <c r="L84" s="12"/>
      <c r="M84" s="2"/>
      <c r="N84" s="12"/>
      <c r="O84" s="12"/>
    </row>
    <row r="85" spans="1:15" s="73" customFormat="1" x14ac:dyDescent="0.25">
      <c r="A85" s="43">
        <v>4.5</v>
      </c>
      <c r="C85" s="73">
        <v>0.19</v>
      </c>
      <c r="H85" s="12"/>
      <c r="I85" s="12"/>
      <c r="J85" s="74"/>
      <c r="K85" s="12"/>
      <c r="L85" s="12"/>
      <c r="M85" s="2"/>
      <c r="N85" s="12"/>
      <c r="O85" s="12"/>
    </row>
    <row r="86" spans="1:15" s="73" customFormat="1" x14ac:dyDescent="0.25">
      <c r="A86" s="43">
        <v>4.75</v>
      </c>
      <c r="C86" s="73">
        <v>0.2</v>
      </c>
      <c r="H86" s="12"/>
      <c r="I86" s="12"/>
      <c r="J86" s="74"/>
      <c r="K86" s="12"/>
      <c r="L86" s="12"/>
      <c r="M86" s="2"/>
      <c r="N86" s="12"/>
      <c r="O86" s="12"/>
    </row>
    <row r="87" spans="1:15" s="73" customFormat="1" x14ac:dyDescent="0.25">
      <c r="A87" s="43">
        <v>5</v>
      </c>
      <c r="C87" s="73">
        <v>0.21</v>
      </c>
      <c r="H87" s="12"/>
      <c r="I87" s="12"/>
      <c r="J87" s="74"/>
      <c r="K87" s="12"/>
      <c r="L87" s="12"/>
      <c r="M87" s="2"/>
      <c r="N87" s="12"/>
      <c r="O87" s="12"/>
    </row>
    <row r="88" spans="1:15" s="73" customFormat="1" x14ac:dyDescent="0.25">
      <c r="A88" s="43">
        <v>5.25</v>
      </c>
      <c r="C88" s="73">
        <v>0.22</v>
      </c>
      <c r="H88" s="12"/>
      <c r="I88" s="12"/>
      <c r="J88" s="74"/>
      <c r="K88" s="12"/>
      <c r="L88" s="12"/>
      <c r="M88" s="2"/>
      <c r="N88" s="12"/>
      <c r="O88" s="12"/>
    </row>
    <row r="89" spans="1:15" s="73" customFormat="1" x14ac:dyDescent="0.25">
      <c r="A89" s="43">
        <v>5.5</v>
      </c>
      <c r="C89" s="73">
        <v>0.23</v>
      </c>
      <c r="H89" s="12"/>
      <c r="I89" s="12"/>
      <c r="J89" s="74"/>
      <c r="K89" s="12"/>
      <c r="L89" s="12"/>
      <c r="M89" s="2"/>
      <c r="N89" s="12"/>
      <c r="O89" s="12"/>
    </row>
    <row r="90" spans="1:15" s="73" customFormat="1" x14ac:dyDescent="0.25">
      <c r="A90" s="43">
        <v>5.75</v>
      </c>
      <c r="C90" s="73">
        <v>0.24</v>
      </c>
      <c r="H90" s="12"/>
      <c r="I90" s="12"/>
      <c r="J90" s="74"/>
      <c r="K90" s="12"/>
      <c r="L90" s="12"/>
      <c r="M90" s="2"/>
      <c r="N90" s="12"/>
      <c r="O90" s="12"/>
    </row>
    <row r="91" spans="1:15" s="73" customFormat="1" x14ac:dyDescent="0.25">
      <c r="A91" s="43">
        <v>6</v>
      </c>
      <c r="C91" s="73">
        <v>0.25</v>
      </c>
      <c r="H91" s="12"/>
      <c r="I91" s="12"/>
      <c r="J91" s="74"/>
      <c r="K91" s="12"/>
      <c r="L91" s="12"/>
      <c r="M91" s="2"/>
      <c r="N91" s="12"/>
      <c r="O91" s="12"/>
    </row>
    <row r="92" spans="1:15" s="73" customFormat="1" x14ac:dyDescent="0.25">
      <c r="A92" s="43">
        <v>6.25</v>
      </c>
      <c r="C92" s="73">
        <v>0.26</v>
      </c>
      <c r="H92" s="12"/>
      <c r="I92" s="12"/>
      <c r="J92" s="74"/>
      <c r="K92" s="12"/>
      <c r="L92" s="12"/>
      <c r="M92" s="2"/>
      <c r="N92" s="12"/>
      <c r="O92" s="12"/>
    </row>
    <row r="93" spans="1:15" s="73" customFormat="1" x14ac:dyDescent="0.25">
      <c r="A93" s="43">
        <v>6.5</v>
      </c>
      <c r="C93" s="73">
        <v>0.27</v>
      </c>
      <c r="H93" s="12"/>
      <c r="I93" s="12"/>
      <c r="J93" s="74"/>
      <c r="K93" s="12"/>
      <c r="L93" s="12"/>
      <c r="M93" s="2"/>
      <c r="N93" s="12"/>
      <c r="O93" s="12"/>
    </row>
    <row r="94" spans="1:15" s="73" customFormat="1" x14ac:dyDescent="0.25">
      <c r="A94" s="43">
        <v>6.75</v>
      </c>
      <c r="C94" s="73">
        <v>0.28000000000000003</v>
      </c>
      <c r="H94" s="12"/>
      <c r="I94" s="12"/>
      <c r="J94" s="74"/>
      <c r="K94" s="12"/>
      <c r="L94" s="12"/>
      <c r="M94" s="2"/>
      <c r="N94" s="12"/>
      <c r="O94" s="12"/>
    </row>
    <row r="95" spans="1:15" s="73" customFormat="1" x14ac:dyDescent="0.25">
      <c r="A95" s="43">
        <v>7</v>
      </c>
      <c r="C95" s="73">
        <v>0.28999999999999998</v>
      </c>
      <c r="H95" s="12"/>
      <c r="I95" s="12"/>
      <c r="J95" s="74"/>
      <c r="K95" s="12"/>
      <c r="L95" s="12"/>
      <c r="M95" s="2"/>
      <c r="N95" s="12"/>
      <c r="O95" s="12"/>
    </row>
    <row r="96" spans="1:15" s="73" customFormat="1" x14ac:dyDescent="0.25">
      <c r="A96" s="43">
        <v>7.25</v>
      </c>
      <c r="C96" s="73">
        <v>0.3</v>
      </c>
      <c r="H96" s="12"/>
      <c r="I96" s="12"/>
      <c r="J96" s="74"/>
      <c r="K96" s="12"/>
      <c r="L96" s="12"/>
      <c r="M96" s="2"/>
      <c r="N96" s="12"/>
      <c r="O96" s="12"/>
    </row>
    <row r="97" spans="1:15" s="73" customFormat="1" x14ac:dyDescent="0.25">
      <c r="A97" s="43">
        <v>7.5</v>
      </c>
      <c r="C97" s="73">
        <v>0.31</v>
      </c>
      <c r="H97" s="12"/>
      <c r="I97" s="12"/>
      <c r="J97" s="74"/>
      <c r="K97" s="12"/>
      <c r="L97" s="12"/>
      <c r="M97" s="2"/>
      <c r="N97" s="12"/>
      <c r="O97" s="12"/>
    </row>
    <row r="98" spans="1:15" s="73" customFormat="1" x14ac:dyDescent="0.25">
      <c r="A98" s="43">
        <v>7.75</v>
      </c>
      <c r="C98" s="73">
        <v>0.32</v>
      </c>
      <c r="H98" s="12"/>
      <c r="I98" s="12"/>
      <c r="J98" s="74"/>
      <c r="K98" s="12"/>
      <c r="L98" s="12"/>
      <c r="M98" s="2"/>
      <c r="N98" s="12"/>
      <c r="O98" s="12"/>
    </row>
    <row r="99" spans="1:15" s="73" customFormat="1" x14ac:dyDescent="0.25">
      <c r="A99" s="43">
        <v>8</v>
      </c>
      <c r="C99" s="73">
        <v>0.33</v>
      </c>
      <c r="H99" s="12"/>
      <c r="I99" s="12"/>
      <c r="J99" s="74"/>
      <c r="K99" s="12"/>
      <c r="L99" s="12"/>
      <c r="M99" s="2"/>
      <c r="N99" s="12"/>
      <c r="O99" s="12"/>
    </row>
    <row r="100" spans="1:15" s="73" customFormat="1" x14ac:dyDescent="0.25">
      <c r="A100" s="43">
        <v>8.25</v>
      </c>
      <c r="C100" s="73">
        <v>0.34</v>
      </c>
      <c r="H100" s="12"/>
      <c r="I100" s="12"/>
      <c r="J100" s="74"/>
      <c r="K100" s="12"/>
      <c r="L100" s="12"/>
      <c r="M100" s="2"/>
      <c r="N100" s="12"/>
      <c r="O100" s="12"/>
    </row>
    <row r="101" spans="1:15" s="73" customFormat="1" x14ac:dyDescent="0.25">
      <c r="A101" s="43">
        <v>8.5</v>
      </c>
      <c r="C101" s="73">
        <v>0.35</v>
      </c>
      <c r="H101" s="12"/>
      <c r="I101" s="12"/>
      <c r="J101" s="74"/>
      <c r="K101" s="12"/>
      <c r="L101" s="12"/>
      <c r="M101" s="2"/>
      <c r="N101" s="12"/>
      <c r="O101" s="12"/>
    </row>
    <row r="102" spans="1:15" s="73" customFormat="1" x14ac:dyDescent="0.25">
      <c r="A102" s="43">
        <v>8.75</v>
      </c>
      <c r="C102" s="73">
        <v>0.36</v>
      </c>
      <c r="H102" s="12"/>
      <c r="I102" s="12"/>
      <c r="J102" s="74"/>
      <c r="K102" s="12"/>
      <c r="L102" s="12"/>
      <c r="M102" s="2"/>
      <c r="N102" s="12"/>
      <c r="O102" s="12"/>
    </row>
    <row r="103" spans="1:15" s="73" customFormat="1" x14ac:dyDescent="0.25">
      <c r="A103" s="43">
        <v>9</v>
      </c>
      <c r="C103" s="73">
        <v>0.37</v>
      </c>
      <c r="H103" s="12"/>
      <c r="I103" s="12"/>
      <c r="J103" s="74"/>
      <c r="K103" s="12"/>
      <c r="L103" s="12"/>
      <c r="M103" s="2"/>
      <c r="N103" s="12"/>
      <c r="O103" s="12"/>
    </row>
    <row r="104" spans="1:15" s="73" customFormat="1" x14ac:dyDescent="0.25">
      <c r="A104" s="43">
        <v>9.25</v>
      </c>
      <c r="C104" s="73">
        <v>0.38</v>
      </c>
      <c r="H104" s="12"/>
      <c r="I104" s="12"/>
      <c r="J104" s="74"/>
      <c r="K104" s="12"/>
      <c r="L104" s="12"/>
      <c r="M104" s="2"/>
      <c r="N104" s="12"/>
      <c r="O104" s="12"/>
    </row>
    <row r="105" spans="1:15" s="73" customFormat="1" x14ac:dyDescent="0.25">
      <c r="A105" s="43">
        <v>9.5</v>
      </c>
      <c r="C105" s="73">
        <v>0.39</v>
      </c>
      <c r="H105" s="12"/>
      <c r="I105" s="12"/>
      <c r="J105" s="74"/>
      <c r="K105" s="12"/>
      <c r="L105" s="12"/>
      <c r="M105" s="2"/>
      <c r="N105" s="12"/>
      <c r="O105" s="12"/>
    </row>
    <row r="106" spans="1:15" s="73" customFormat="1" x14ac:dyDescent="0.25">
      <c r="A106" s="43">
        <v>9.75</v>
      </c>
      <c r="C106" s="73">
        <v>0.4</v>
      </c>
      <c r="H106" s="12"/>
      <c r="I106" s="12"/>
      <c r="J106" s="74"/>
      <c r="K106" s="12"/>
      <c r="L106" s="12"/>
      <c r="M106" s="2"/>
      <c r="N106" s="12"/>
      <c r="O106" s="12"/>
    </row>
    <row r="107" spans="1:15" s="73" customFormat="1" x14ac:dyDescent="0.25">
      <c r="A107" s="43">
        <v>10</v>
      </c>
      <c r="C107" s="73">
        <v>0.41</v>
      </c>
      <c r="H107" s="12"/>
      <c r="I107" s="12"/>
      <c r="J107" s="74"/>
      <c r="K107" s="12"/>
      <c r="L107" s="12"/>
      <c r="M107" s="2"/>
      <c r="N107" s="12"/>
      <c r="O107" s="12"/>
    </row>
    <row r="108" spans="1:15" s="73" customFormat="1" x14ac:dyDescent="0.25">
      <c r="A108" s="43">
        <v>10.25</v>
      </c>
      <c r="C108" s="73">
        <v>0.42</v>
      </c>
      <c r="H108" s="12"/>
      <c r="I108" s="12"/>
      <c r="J108" s="74"/>
      <c r="K108" s="12"/>
      <c r="L108" s="12"/>
      <c r="M108" s="2"/>
      <c r="N108" s="12"/>
      <c r="O108" s="12"/>
    </row>
    <row r="109" spans="1:15" s="73" customFormat="1" x14ac:dyDescent="0.25">
      <c r="A109" s="43">
        <v>10.5</v>
      </c>
      <c r="C109" s="73">
        <v>0.43</v>
      </c>
      <c r="H109" s="12"/>
      <c r="I109" s="12"/>
      <c r="J109" s="74"/>
      <c r="K109" s="12"/>
      <c r="L109" s="12"/>
      <c r="M109" s="2"/>
      <c r="N109" s="12"/>
      <c r="O109" s="12"/>
    </row>
    <row r="110" spans="1:15" s="73" customFormat="1" x14ac:dyDescent="0.25">
      <c r="A110" s="43">
        <v>10.75</v>
      </c>
      <c r="C110" s="73">
        <v>0.44</v>
      </c>
      <c r="H110" s="12"/>
      <c r="I110" s="12"/>
      <c r="J110" s="74"/>
      <c r="K110" s="12"/>
      <c r="L110" s="12"/>
      <c r="M110" s="2"/>
      <c r="N110" s="12"/>
      <c r="O110" s="12"/>
    </row>
    <row r="111" spans="1:15" s="73" customFormat="1" x14ac:dyDescent="0.25">
      <c r="A111" s="43">
        <v>11</v>
      </c>
      <c r="C111" s="73">
        <v>0.45</v>
      </c>
      <c r="H111" s="12"/>
      <c r="I111" s="12"/>
      <c r="J111" s="74"/>
      <c r="K111" s="12"/>
      <c r="L111" s="12"/>
      <c r="M111" s="2"/>
      <c r="N111" s="12"/>
      <c r="O111" s="12"/>
    </row>
    <row r="112" spans="1:15" s="73" customFormat="1" x14ac:dyDescent="0.25">
      <c r="A112" s="43">
        <v>11.25</v>
      </c>
      <c r="C112" s="73">
        <v>0.46</v>
      </c>
      <c r="H112" s="12"/>
      <c r="I112" s="12"/>
      <c r="J112" s="74"/>
      <c r="K112" s="12"/>
      <c r="L112" s="12"/>
      <c r="M112" s="2"/>
      <c r="N112" s="12"/>
      <c r="O112" s="12"/>
    </row>
    <row r="113" spans="1:15" s="73" customFormat="1" x14ac:dyDescent="0.25">
      <c r="A113" s="43">
        <v>11.5</v>
      </c>
      <c r="C113" s="73">
        <v>0.47</v>
      </c>
      <c r="H113" s="12"/>
      <c r="I113" s="12"/>
      <c r="J113" s="74"/>
      <c r="K113" s="12"/>
      <c r="L113" s="12"/>
      <c r="M113" s="2"/>
      <c r="N113" s="12"/>
      <c r="O113" s="12"/>
    </row>
    <row r="114" spans="1:15" s="73" customFormat="1" x14ac:dyDescent="0.25">
      <c r="A114" s="43">
        <v>11.75</v>
      </c>
      <c r="C114" s="73">
        <v>0.48</v>
      </c>
      <c r="H114" s="12"/>
      <c r="I114" s="12"/>
      <c r="J114" s="74"/>
      <c r="K114" s="12"/>
      <c r="L114" s="12"/>
      <c r="M114" s="2"/>
      <c r="N114" s="12"/>
      <c r="O114" s="12"/>
    </row>
    <row r="115" spans="1:15" s="73" customFormat="1" x14ac:dyDescent="0.25">
      <c r="A115" s="43">
        <v>12</v>
      </c>
      <c r="C115" s="73">
        <v>0.49</v>
      </c>
      <c r="H115" s="12"/>
      <c r="I115" s="12"/>
      <c r="J115" s="74"/>
      <c r="K115" s="12"/>
      <c r="L115" s="12"/>
      <c r="M115" s="2"/>
      <c r="N115" s="12"/>
      <c r="O115" s="12"/>
    </row>
    <row r="116" spans="1:15" s="73" customFormat="1" x14ac:dyDescent="0.25">
      <c r="A116" s="43">
        <v>12.25</v>
      </c>
      <c r="C116" s="73">
        <v>0.5</v>
      </c>
      <c r="H116" s="12"/>
      <c r="I116" s="12"/>
      <c r="J116" s="74"/>
      <c r="K116" s="12"/>
      <c r="L116" s="12"/>
      <c r="M116" s="2"/>
      <c r="N116" s="12"/>
      <c r="O116" s="12"/>
    </row>
    <row r="117" spans="1:15" s="73" customFormat="1" x14ac:dyDescent="0.25">
      <c r="A117" s="43">
        <v>12.5</v>
      </c>
      <c r="C117" s="73">
        <v>0.51</v>
      </c>
      <c r="H117" s="12"/>
      <c r="I117" s="12"/>
      <c r="J117" s="74"/>
      <c r="K117" s="12"/>
      <c r="L117" s="12"/>
      <c r="M117" s="2"/>
      <c r="N117" s="12"/>
      <c r="O117" s="12"/>
    </row>
    <row r="118" spans="1:15" s="73" customFormat="1" x14ac:dyDescent="0.25">
      <c r="A118" s="43">
        <v>12.75</v>
      </c>
      <c r="C118" s="73">
        <v>0.52</v>
      </c>
      <c r="H118" s="12"/>
      <c r="I118" s="12"/>
      <c r="J118" s="74"/>
      <c r="K118" s="12"/>
      <c r="L118" s="12"/>
      <c r="M118" s="2"/>
      <c r="N118" s="12"/>
      <c r="O118" s="12"/>
    </row>
    <row r="119" spans="1:15" s="73" customFormat="1" x14ac:dyDescent="0.25">
      <c r="A119" s="43">
        <v>13</v>
      </c>
      <c r="C119" s="73">
        <v>0.53</v>
      </c>
      <c r="H119" s="12"/>
      <c r="I119" s="12"/>
      <c r="J119" s="74"/>
      <c r="K119" s="12"/>
      <c r="L119" s="12"/>
      <c r="M119" s="2"/>
      <c r="N119" s="12"/>
      <c r="O119" s="12"/>
    </row>
    <row r="120" spans="1:15" s="73" customFormat="1" x14ac:dyDescent="0.25">
      <c r="A120" s="43">
        <v>13.25</v>
      </c>
      <c r="C120" s="73">
        <v>0.54</v>
      </c>
      <c r="H120" s="12"/>
      <c r="I120" s="12"/>
      <c r="J120" s="74"/>
      <c r="K120" s="12"/>
      <c r="L120" s="12"/>
      <c r="M120" s="2"/>
      <c r="N120" s="12"/>
      <c r="O120" s="12"/>
    </row>
    <row r="121" spans="1:15" s="73" customFormat="1" x14ac:dyDescent="0.25">
      <c r="A121" s="43">
        <v>13.5</v>
      </c>
      <c r="C121" s="73">
        <v>0.55000000000000004</v>
      </c>
      <c r="H121" s="12"/>
      <c r="I121" s="12"/>
      <c r="J121" s="74"/>
      <c r="K121" s="12"/>
      <c r="L121" s="12"/>
      <c r="M121" s="2"/>
      <c r="N121" s="12"/>
      <c r="O121" s="12"/>
    </row>
    <row r="122" spans="1:15" s="73" customFormat="1" x14ac:dyDescent="0.25">
      <c r="A122" s="43">
        <v>13.75</v>
      </c>
      <c r="C122" s="73">
        <v>0.56000000000000005</v>
      </c>
      <c r="H122" s="12"/>
      <c r="I122" s="12"/>
      <c r="J122" s="74"/>
      <c r="K122" s="12"/>
      <c r="L122" s="12"/>
      <c r="M122" s="2"/>
      <c r="N122" s="12"/>
      <c r="O122" s="12"/>
    </row>
    <row r="123" spans="1:15" s="73" customFormat="1" x14ac:dyDescent="0.25">
      <c r="A123" s="43">
        <v>14</v>
      </c>
      <c r="C123" s="73">
        <v>0.56999999999999995</v>
      </c>
      <c r="H123" s="12"/>
      <c r="I123" s="12"/>
      <c r="J123" s="74"/>
      <c r="K123" s="12"/>
      <c r="L123" s="12"/>
      <c r="M123" s="2"/>
      <c r="N123" s="12"/>
      <c r="O123" s="12"/>
    </row>
    <row r="124" spans="1:15" s="73" customFormat="1" x14ac:dyDescent="0.25">
      <c r="A124" s="43">
        <v>14.25</v>
      </c>
      <c r="C124" s="73">
        <v>0.57999999999999996</v>
      </c>
      <c r="H124" s="12"/>
      <c r="I124" s="12"/>
      <c r="J124" s="74"/>
      <c r="K124" s="12"/>
      <c r="L124" s="12"/>
      <c r="M124" s="2"/>
      <c r="N124" s="12"/>
      <c r="O124" s="12"/>
    </row>
    <row r="125" spans="1:15" s="73" customFormat="1" x14ac:dyDescent="0.25">
      <c r="A125" s="43">
        <v>14.5</v>
      </c>
      <c r="C125" s="73">
        <v>0.59</v>
      </c>
      <c r="H125" s="12"/>
      <c r="I125" s="12"/>
      <c r="J125" s="74"/>
      <c r="K125" s="12"/>
      <c r="L125" s="12"/>
      <c r="M125" s="2"/>
      <c r="N125" s="12"/>
      <c r="O125" s="12"/>
    </row>
    <row r="126" spans="1:15" s="73" customFormat="1" x14ac:dyDescent="0.25">
      <c r="A126" s="43">
        <v>14.75</v>
      </c>
      <c r="C126" s="73">
        <v>0.6</v>
      </c>
      <c r="H126" s="12"/>
      <c r="I126" s="12"/>
      <c r="J126" s="74"/>
      <c r="K126" s="12"/>
      <c r="L126" s="12"/>
      <c r="M126" s="2"/>
      <c r="N126" s="12"/>
      <c r="O126" s="12"/>
    </row>
    <row r="127" spans="1:15" s="73" customFormat="1" x14ac:dyDescent="0.25">
      <c r="A127" s="43">
        <v>15</v>
      </c>
      <c r="C127" s="73">
        <v>0.61</v>
      </c>
      <c r="H127" s="12"/>
      <c r="I127" s="12"/>
      <c r="J127" s="74"/>
      <c r="K127" s="12"/>
      <c r="L127" s="12"/>
      <c r="M127" s="2"/>
      <c r="N127" s="12"/>
      <c r="O127" s="12"/>
    </row>
    <row r="128" spans="1:15" s="73" customFormat="1" x14ac:dyDescent="0.25">
      <c r="A128" s="43">
        <v>15.25</v>
      </c>
      <c r="C128" s="73">
        <v>0.62</v>
      </c>
      <c r="H128" s="12"/>
      <c r="I128" s="12"/>
      <c r="J128" s="74"/>
      <c r="K128" s="12"/>
      <c r="L128" s="12"/>
      <c r="M128" s="2"/>
      <c r="N128" s="12"/>
      <c r="O128" s="12"/>
    </row>
    <row r="129" spans="1:15" s="73" customFormat="1" x14ac:dyDescent="0.25">
      <c r="A129" s="43">
        <v>15.5</v>
      </c>
      <c r="C129" s="73">
        <v>0.63</v>
      </c>
      <c r="H129" s="12"/>
      <c r="I129" s="12"/>
      <c r="J129" s="74"/>
      <c r="K129" s="12"/>
      <c r="L129" s="12"/>
      <c r="M129" s="2"/>
      <c r="N129" s="12"/>
      <c r="O129" s="12"/>
    </row>
    <row r="130" spans="1:15" s="73" customFormat="1" x14ac:dyDescent="0.25">
      <c r="A130" s="43">
        <v>15.75</v>
      </c>
      <c r="C130" s="73">
        <v>0.64</v>
      </c>
      <c r="H130" s="12"/>
      <c r="I130" s="12"/>
      <c r="J130" s="74"/>
      <c r="K130" s="12"/>
      <c r="L130" s="12"/>
      <c r="M130" s="2"/>
      <c r="N130" s="12"/>
      <c r="O130" s="12"/>
    </row>
    <row r="131" spans="1:15" s="73" customFormat="1" x14ac:dyDescent="0.25">
      <c r="A131" s="43">
        <v>16</v>
      </c>
      <c r="C131" s="73">
        <v>0.65</v>
      </c>
      <c r="H131" s="12"/>
      <c r="I131" s="12"/>
      <c r="J131" s="74"/>
      <c r="K131" s="12"/>
      <c r="L131" s="12"/>
      <c r="M131" s="2"/>
      <c r="N131" s="12"/>
      <c r="O131" s="12"/>
    </row>
    <row r="132" spans="1:15" s="73" customFormat="1" x14ac:dyDescent="0.25">
      <c r="A132" s="43">
        <v>16.25</v>
      </c>
      <c r="C132" s="73">
        <v>0.66</v>
      </c>
      <c r="H132" s="12"/>
      <c r="I132" s="12"/>
      <c r="J132" s="74"/>
      <c r="K132" s="12"/>
      <c r="L132" s="12"/>
      <c r="M132" s="2"/>
      <c r="N132" s="12"/>
      <c r="O132" s="12"/>
    </row>
    <row r="133" spans="1:15" s="73" customFormat="1" x14ac:dyDescent="0.25">
      <c r="A133" s="43">
        <v>16.5</v>
      </c>
      <c r="C133" s="73">
        <v>0.67</v>
      </c>
      <c r="H133" s="12"/>
      <c r="I133" s="12"/>
      <c r="J133" s="74"/>
      <c r="K133" s="12"/>
      <c r="L133" s="12"/>
      <c r="M133" s="2"/>
      <c r="N133" s="12"/>
      <c r="O133" s="12"/>
    </row>
    <row r="134" spans="1:15" s="73" customFormat="1" x14ac:dyDescent="0.25">
      <c r="A134" s="43">
        <v>16.75</v>
      </c>
      <c r="C134" s="73">
        <v>0.68</v>
      </c>
      <c r="H134" s="12"/>
      <c r="I134" s="12"/>
      <c r="J134" s="74"/>
      <c r="K134" s="12"/>
      <c r="L134" s="12"/>
      <c r="M134" s="2"/>
      <c r="N134" s="12"/>
      <c r="O134" s="12"/>
    </row>
    <row r="135" spans="1:15" s="73" customFormat="1" x14ac:dyDescent="0.25">
      <c r="A135" s="43">
        <v>17</v>
      </c>
      <c r="C135" s="73">
        <v>0.69</v>
      </c>
      <c r="H135" s="12"/>
      <c r="I135" s="12"/>
      <c r="J135" s="74"/>
      <c r="K135" s="12"/>
      <c r="L135" s="12"/>
      <c r="M135" s="2"/>
      <c r="N135" s="12"/>
      <c r="O135" s="12"/>
    </row>
    <row r="136" spans="1:15" s="73" customFormat="1" x14ac:dyDescent="0.25">
      <c r="A136" s="43">
        <v>17.25</v>
      </c>
      <c r="C136" s="73">
        <v>0.7</v>
      </c>
      <c r="H136" s="12"/>
      <c r="I136" s="12"/>
      <c r="J136" s="74"/>
      <c r="K136" s="12"/>
      <c r="L136" s="12"/>
      <c r="M136" s="2"/>
      <c r="N136" s="12"/>
      <c r="O136" s="12"/>
    </row>
    <row r="137" spans="1:15" s="73" customFormat="1" x14ac:dyDescent="0.25">
      <c r="A137" s="43">
        <v>17.5</v>
      </c>
      <c r="C137" s="73">
        <v>0.71</v>
      </c>
      <c r="H137" s="12"/>
      <c r="I137" s="12"/>
      <c r="J137" s="74"/>
      <c r="K137" s="12"/>
      <c r="L137" s="12"/>
      <c r="M137" s="2"/>
      <c r="N137" s="12"/>
      <c r="O137" s="12"/>
    </row>
    <row r="138" spans="1:15" s="73" customFormat="1" x14ac:dyDescent="0.25">
      <c r="A138" s="43">
        <v>17.75</v>
      </c>
      <c r="C138" s="73">
        <v>0.72</v>
      </c>
      <c r="H138" s="12"/>
      <c r="I138" s="12"/>
      <c r="J138" s="74"/>
      <c r="K138" s="12"/>
      <c r="L138" s="12"/>
      <c r="M138" s="2"/>
      <c r="N138" s="12"/>
      <c r="O138" s="12"/>
    </row>
    <row r="139" spans="1:15" s="73" customFormat="1" x14ac:dyDescent="0.25">
      <c r="A139" s="43">
        <v>18</v>
      </c>
      <c r="C139" s="73">
        <v>0.73</v>
      </c>
      <c r="H139" s="12"/>
      <c r="I139" s="12"/>
      <c r="J139" s="74"/>
      <c r="K139" s="12"/>
      <c r="L139" s="12"/>
      <c r="M139" s="2"/>
      <c r="N139" s="12"/>
      <c r="O139" s="12"/>
    </row>
    <row r="140" spans="1:15" s="73" customFormat="1" x14ac:dyDescent="0.25">
      <c r="A140" s="43">
        <v>18.25</v>
      </c>
      <c r="C140" s="73">
        <v>0.74</v>
      </c>
      <c r="H140" s="12"/>
      <c r="I140" s="12"/>
      <c r="J140" s="74"/>
      <c r="K140" s="12"/>
      <c r="L140" s="12"/>
      <c r="M140" s="2"/>
      <c r="N140" s="12"/>
      <c r="O140" s="12"/>
    </row>
    <row r="141" spans="1:15" s="73" customFormat="1" x14ac:dyDescent="0.25">
      <c r="A141" s="43">
        <v>18.5</v>
      </c>
      <c r="C141" s="73">
        <v>0.75</v>
      </c>
      <c r="H141" s="12"/>
      <c r="I141" s="12"/>
      <c r="J141" s="74"/>
      <c r="K141" s="12"/>
      <c r="L141" s="12"/>
      <c r="M141" s="2"/>
      <c r="N141" s="12"/>
      <c r="O141" s="12"/>
    </row>
    <row r="142" spans="1:15" s="73" customFormat="1" x14ac:dyDescent="0.25">
      <c r="A142" s="43">
        <v>18.75</v>
      </c>
      <c r="C142" s="73">
        <v>0.76</v>
      </c>
      <c r="H142" s="12"/>
      <c r="I142" s="12"/>
      <c r="J142" s="74"/>
      <c r="K142" s="12"/>
      <c r="L142" s="12"/>
      <c r="M142" s="2"/>
      <c r="N142" s="12"/>
      <c r="O142" s="12"/>
    </row>
    <row r="143" spans="1:15" s="73" customFormat="1" x14ac:dyDescent="0.25">
      <c r="A143" s="43">
        <v>19</v>
      </c>
      <c r="C143" s="73">
        <v>0.77</v>
      </c>
      <c r="H143" s="12"/>
      <c r="I143" s="12"/>
      <c r="J143" s="74"/>
      <c r="K143" s="12"/>
      <c r="L143" s="12"/>
      <c r="M143" s="2"/>
      <c r="N143" s="12"/>
      <c r="O143" s="12"/>
    </row>
    <row r="144" spans="1:15" s="73" customFormat="1" x14ac:dyDescent="0.25">
      <c r="A144" s="43">
        <v>19.25</v>
      </c>
      <c r="C144" s="73">
        <v>0.78</v>
      </c>
      <c r="H144" s="12"/>
      <c r="I144" s="12"/>
      <c r="J144" s="74"/>
      <c r="K144" s="12"/>
      <c r="L144" s="12"/>
      <c r="M144" s="2"/>
      <c r="N144" s="12"/>
      <c r="O144" s="12"/>
    </row>
    <row r="145" spans="1:15" s="73" customFormat="1" x14ac:dyDescent="0.25">
      <c r="A145" s="43">
        <v>19.5</v>
      </c>
      <c r="C145" s="73">
        <v>0.79</v>
      </c>
      <c r="H145" s="12"/>
      <c r="I145" s="12"/>
      <c r="J145" s="74"/>
      <c r="K145" s="12"/>
      <c r="L145" s="12"/>
      <c r="M145" s="2"/>
      <c r="N145" s="12"/>
      <c r="O145" s="12"/>
    </row>
    <row r="146" spans="1:15" s="73" customFormat="1" x14ac:dyDescent="0.25">
      <c r="A146" s="43">
        <v>19.75</v>
      </c>
      <c r="C146" s="73">
        <v>0.8</v>
      </c>
      <c r="H146" s="12"/>
      <c r="I146" s="12"/>
      <c r="J146" s="74"/>
      <c r="K146" s="12"/>
      <c r="L146" s="12"/>
      <c r="M146" s="2"/>
      <c r="N146" s="12"/>
      <c r="O146" s="12"/>
    </row>
    <row r="147" spans="1:15" s="73" customFormat="1" x14ac:dyDescent="0.25">
      <c r="A147" s="43">
        <v>20</v>
      </c>
      <c r="C147" s="73">
        <v>0.81</v>
      </c>
      <c r="H147" s="12"/>
      <c r="I147" s="12"/>
      <c r="J147" s="74"/>
      <c r="K147" s="12"/>
      <c r="L147" s="12"/>
      <c r="M147" s="2"/>
      <c r="N147" s="12"/>
      <c r="O147" s="12"/>
    </row>
    <row r="148" spans="1:15" s="73" customFormat="1" x14ac:dyDescent="0.25">
      <c r="A148" s="43">
        <v>20.25</v>
      </c>
      <c r="C148" s="73">
        <v>0.82</v>
      </c>
      <c r="H148" s="12"/>
      <c r="I148" s="12"/>
      <c r="J148" s="74"/>
      <c r="K148" s="12"/>
      <c r="L148" s="12"/>
      <c r="M148" s="2"/>
      <c r="N148" s="12"/>
      <c r="O148" s="12"/>
    </row>
    <row r="149" spans="1:15" s="73" customFormat="1" x14ac:dyDescent="0.25">
      <c r="A149" s="43">
        <v>20.5</v>
      </c>
      <c r="C149" s="73">
        <v>0.83</v>
      </c>
      <c r="H149" s="12"/>
      <c r="I149" s="12"/>
      <c r="J149" s="74"/>
      <c r="K149" s="12"/>
      <c r="L149" s="12"/>
      <c r="M149" s="2"/>
      <c r="N149" s="12"/>
      <c r="O149" s="12"/>
    </row>
    <row r="150" spans="1:15" s="73" customFormat="1" x14ac:dyDescent="0.25">
      <c r="A150" s="43">
        <v>20.75</v>
      </c>
      <c r="C150" s="73">
        <v>0.84</v>
      </c>
      <c r="H150" s="12"/>
      <c r="I150" s="12"/>
      <c r="J150" s="74"/>
      <c r="K150" s="12"/>
      <c r="L150" s="12"/>
      <c r="M150" s="2"/>
      <c r="N150" s="12"/>
      <c r="O150" s="12"/>
    </row>
    <row r="151" spans="1:15" s="73" customFormat="1" x14ac:dyDescent="0.25">
      <c r="A151" s="43">
        <v>21</v>
      </c>
      <c r="C151" s="73">
        <v>0.85</v>
      </c>
      <c r="H151" s="12"/>
      <c r="I151" s="12"/>
      <c r="J151" s="74"/>
      <c r="K151" s="12"/>
      <c r="L151" s="12"/>
      <c r="M151" s="2"/>
      <c r="N151" s="12"/>
      <c r="O151" s="12"/>
    </row>
    <row r="152" spans="1:15" s="73" customFormat="1" x14ac:dyDescent="0.25">
      <c r="A152" s="43">
        <v>21.25</v>
      </c>
      <c r="C152" s="73">
        <v>0.86</v>
      </c>
      <c r="H152" s="12"/>
      <c r="I152" s="12"/>
      <c r="J152" s="74"/>
      <c r="K152" s="12"/>
      <c r="L152" s="12"/>
      <c r="M152" s="2"/>
      <c r="N152" s="12"/>
      <c r="O152" s="12"/>
    </row>
    <row r="153" spans="1:15" s="73" customFormat="1" x14ac:dyDescent="0.25">
      <c r="A153" s="43">
        <v>21.5</v>
      </c>
      <c r="C153" s="73">
        <v>0.87</v>
      </c>
      <c r="H153" s="12"/>
      <c r="I153" s="12"/>
      <c r="J153" s="74"/>
      <c r="K153" s="12"/>
      <c r="L153" s="12"/>
      <c r="M153" s="2"/>
      <c r="N153" s="12"/>
      <c r="O153" s="12"/>
    </row>
    <row r="154" spans="1:15" s="73" customFormat="1" x14ac:dyDescent="0.25">
      <c r="A154" s="43">
        <v>21.75</v>
      </c>
      <c r="C154" s="73">
        <v>0.88</v>
      </c>
      <c r="H154" s="12"/>
      <c r="I154" s="12"/>
      <c r="J154" s="74"/>
      <c r="K154" s="12"/>
      <c r="L154" s="12"/>
      <c r="M154" s="2"/>
      <c r="N154" s="12"/>
      <c r="O154" s="12"/>
    </row>
    <row r="155" spans="1:15" s="73" customFormat="1" x14ac:dyDescent="0.25">
      <c r="A155" s="43">
        <v>22</v>
      </c>
      <c r="C155" s="73">
        <v>0.89</v>
      </c>
      <c r="H155" s="12"/>
      <c r="I155" s="12"/>
      <c r="J155" s="74"/>
      <c r="K155" s="12"/>
      <c r="L155" s="12"/>
      <c r="M155" s="2"/>
      <c r="N155" s="12"/>
      <c r="O155" s="12"/>
    </row>
    <row r="156" spans="1:15" s="73" customFormat="1" x14ac:dyDescent="0.25">
      <c r="A156" s="43">
        <v>22.25</v>
      </c>
      <c r="C156" s="73">
        <v>0.9</v>
      </c>
      <c r="H156" s="12"/>
      <c r="I156" s="12"/>
      <c r="J156" s="74"/>
      <c r="K156" s="12"/>
      <c r="L156" s="12"/>
      <c r="M156" s="2"/>
      <c r="N156" s="12"/>
      <c r="O156" s="12"/>
    </row>
    <row r="157" spans="1:15" s="73" customFormat="1" x14ac:dyDescent="0.25">
      <c r="A157" s="43">
        <v>22.5</v>
      </c>
      <c r="C157" s="73">
        <v>0.91</v>
      </c>
      <c r="H157" s="12"/>
      <c r="I157" s="12"/>
      <c r="J157" s="74"/>
      <c r="K157" s="12"/>
      <c r="L157" s="12"/>
      <c r="M157" s="2"/>
      <c r="N157" s="12"/>
      <c r="O157" s="12"/>
    </row>
    <row r="158" spans="1:15" s="73" customFormat="1" x14ac:dyDescent="0.25">
      <c r="A158" s="43">
        <v>22.75</v>
      </c>
      <c r="C158" s="73">
        <v>0.92</v>
      </c>
      <c r="H158" s="12"/>
      <c r="I158" s="12"/>
      <c r="J158" s="74"/>
      <c r="K158" s="12"/>
      <c r="L158" s="12"/>
      <c r="M158" s="2"/>
      <c r="N158" s="12"/>
      <c r="O158" s="12"/>
    </row>
    <row r="159" spans="1:15" s="73" customFormat="1" x14ac:dyDescent="0.25">
      <c r="A159" s="43">
        <v>23</v>
      </c>
      <c r="C159" s="73">
        <v>0.93</v>
      </c>
      <c r="H159" s="12"/>
      <c r="I159" s="12"/>
      <c r="J159" s="74"/>
      <c r="K159" s="12"/>
      <c r="L159" s="12"/>
      <c r="M159" s="2"/>
      <c r="N159" s="12"/>
      <c r="O159" s="12"/>
    </row>
    <row r="160" spans="1:15" s="73" customFormat="1" x14ac:dyDescent="0.25">
      <c r="A160" s="43">
        <v>23.25</v>
      </c>
      <c r="C160" s="73">
        <v>0.94</v>
      </c>
      <c r="H160" s="12"/>
      <c r="I160" s="12"/>
      <c r="J160" s="74"/>
      <c r="K160" s="12"/>
      <c r="L160" s="12"/>
      <c r="M160" s="2"/>
      <c r="N160" s="12"/>
      <c r="O160" s="12"/>
    </row>
    <row r="161" spans="1:15" s="73" customFormat="1" x14ac:dyDescent="0.25">
      <c r="A161" s="43">
        <v>23.5</v>
      </c>
      <c r="C161" s="73">
        <v>0.95</v>
      </c>
      <c r="H161" s="12"/>
      <c r="I161" s="12"/>
      <c r="J161" s="74"/>
      <c r="K161" s="12"/>
      <c r="L161" s="12"/>
      <c r="M161" s="2"/>
      <c r="N161" s="12"/>
      <c r="O161" s="12"/>
    </row>
    <row r="162" spans="1:15" s="73" customFormat="1" x14ac:dyDescent="0.25">
      <c r="A162" s="43">
        <v>23.75</v>
      </c>
      <c r="C162" s="73">
        <v>0.96</v>
      </c>
      <c r="H162" s="12"/>
      <c r="I162" s="12"/>
      <c r="J162" s="74"/>
      <c r="K162" s="12"/>
      <c r="L162" s="12"/>
      <c r="M162" s="2"/>
      <c r="N162" s="12"/>
      <c r="O162" s="12"/>
    </row>
    <row r="163" spans="1:15" s="73" customFormat="1" x14ac:dyDescent="0.25">
      <c r="A163" s="43">
        <v>24</v>
      </c>
      <c r="C163" s="73">
        <v>0.97</v>
      </c>
      <c r="H163" s="12"/>
      <c r="I163" s="12"/>
      <c r="J163" s="74"/>
      <c r="K163" s="12"/>
      <c r="L163" s="12"/>
      <c r="M163" s="2"/>
      <c r="N163" s="12"/>
      <c r="O163" s="12"/>
    </row>
    <row r="164" spans="1:15" s="73" customFormat="1" x14ac:dyDescent="0.25">
      <c r="A164" s="9"/>
      <c r="C164" s="73">
        <v>0.98</v>
      </c>
      <c r="H164" s="12"/>
      <c r="I164" s="12"/>
      <c r="J164" s="74"/>
      <c r="K164" s="12"/>
      <c r="L164" s="12"/>
      <c r="M164" s="2"/>
      <c r="N164" s="12"/>
      <c r="O164" s="12"/>
    </row>
    <row r="165" spans="1:15" s="73" customFormat="1" x14ac:dyDescent="0.25">
      <c r="A165" s="9"/>
      <c r="C165" s="73">
        <v>0.99</v>
      </c>
      <c r="H165" s="12"/>
      <c r="I165" s="12"/>
      <c r="J165" s="74"/>
      <c r="K165" s="12"/>
      <c r="L165" s="12"/>
      <c r="M165" s="2"/>
      <c r="N165" s="12"/>
      <c r="O165" s="12"/>
    </row>
    <row r="166" spans="1:15" s="73" customFormat="1" x14ac:dyDescent="0.25">
      <c r="A166" s="9"/>
      <c r="C166" s="73">
        <v>1</v>
      </c>
      <c r="H166" s="12"/>
      <c r="I166" s="12"/>
      <c r="J166" s="74"/>
      <c r="K166" s="12"/>
      <c r="L166" s="12"/>
      <c r="M166" s="2"/>
      <c r="N166" s="12"/>
      <c r="O166" s="12"/>
    </row>
    <row r="167" spans="1:15" s="73" customFormat="1" x14ac:dyDescent="0.25">
      <c r="A167" s="9"/>
      <c r="H167" s="12"/>
      <c r="I167" s="12"/>
      <c r="J167" s="74"/>
      <c r="K167" s="12"/>
      <c r="L167" s="12"/>
      <c r="M167" s="2"/>
      <c r="N167" s="12"/>
      <c r="O167" s="12"/>
    </row>
    <row r="168" spans="1:15" s="73" customFormat="1" x14ac:dyDescent="0.25">
      <c r="A168" s="9"/>
      <c r="H168" s="12"/>
      <c r="I168" s="12"/>
      <c r="J168" s="74"/>
      <c r="K168" s="12"/>
      <c r="L168" s="12"/>
      <c r="M168" s="2"/>
      <c r="N168" s="12"/>
      <c r="O168" s="12"/>
    </row>
    <row r="169" spans="1:15" s="73" customFormat="1" x14ac:dyDescent="0.25">
      <c r="A169" s="9"/>
      <c r="H169" s="12"/>
      <c r="I169" s="12"/>
      <c r="J169" s="74"/>
      <c r="K169" s="12"/>
      <c r="L169" s="12"/>
      <c r="M169" s="2"/>
      <c r="N169" s="12"/>
      <c r="O169" s="12"/>
    </row>
    <row r="170" spans="1:15" s="73" customFormat="1" x14ac:dyDescent="0.25">
      <c r="A170" s="9"/>
      <c r="H170" s="12"/>
      <c r="I170" s="12"/>
      <c r="J170" s="74"/>
      <c r="K170" s="12"/>
      <c r="L170" s="12"/>
      <c r="M170" s="2"/>
      <c r="N170" s="12"/>
      <c r="O170" s="12"/>
    </row>
    <row r="171" spans="1:15" s="73" customFormat="1" x14ac:dyDescent="0.25">
      <c r="A171" s="9"/>
      <c r="H171" s="12"/>
      <c r="I171" s="12"/>
      <c r="J171" s="74"/>
      <c r="K171" s="12"/>
      <c r="L171" s="12"/>
      <c r="M171" s="2"/>
      <c r="N171" s="12"/>
      <c r="O171" s="12"/>
    </row>
    <row r="172" spans="1:15" s="73" customFormat="1" x14ac:dyDescent="0.25">
      <c r="A172" s="9"/>
      <c r="H172" s="12"/>
      <c r="I172" s="12"/>
      <c r="J172" s="74"/>
      <c r="K172" s="12"/>
      <c r="L172" s="12"/>
      <c r="M172" s="2"/>
      <c r="N172" s="12"/>
      <c r="O172" s="12"/>
    </row>
    <row r="173" spans="1:15" s="73" customFormat="1" x14ac:dyDescent="0.25">
      <c r="A173" s="9"/>
      <c r="H173" s="12"/>
      <c r="I173" s="12"/>
      <c r="J173" s="74"/>
      <c r="K173" s="12"/>
      <c r="L173" s="12"/>
      <c r="M173" s="2"/>
      <c r="N173" s="12"/>
      <c r="O173" s="12"/>
    </row>
    <row r="174" spans="1:15" s="73" customFormat="1" x14ac:dyDescent="0.25">
      <c r="A174" s="9"/>
      <c r="H174" s="12"/>
      <c r="I174" s="12"/>
      <c r="J174" s="74"/>
      <c r="K174" s="12"/>
      <c r="L174" s="12"/>
      <c r="M174" s="2"/>
      <c r="N174" s="12"/>
      <c r="O174" s="12"/>
    </row>
    <row r="175" spans="1:15" s="73" customFormat="1" x14ac:dyDescent="0.25">
      <c r="A175" s="9"/>
      <c r="H175" s="12"/>
      <c r="I175" s="12"/>
      <c r="J175" s="74"/>
      <c r="K175" s="12"/>
      <c r="L175" s="12"/>
      <c r="M175" s="2"/>
      <c r="N175" s="12"/>
      <c r="O175" s="12"/>
    </row>
    <row r="176" spans="1:15" s="73" customFormat="1" x14ac:dyDescent="0.25">
      <c r="A176" s="9"/>
      <c r="H176" s="12"/>
      <c r="I176" s="12"/>
      <c r="J176" s="74"/>
      <c r="K176" s="12"/>
      <c r="L176" s="12"/>
      <c r="M176" s="2"/>
      <c r="N176" s="12"/>
      <c r="O176" s="12"/>
    </row>
    <row r="177" spans="1:15" s="73" customFormat="1" x14ac:dyDescent="0.25">
      <c r="A177" s="9"/>
      <c r="H177" s="12"/>
      <c r="I177" s="12"/>
      <c r="J177" s="74"/>
      <c r="K177" s="12"/>
      <c r="L177" s="12"/>
      <c r="M177" s="2"/>
      <c r="N177" s="12"/>
      <c r="O177" s="12"/>
    </row>
    <row r="178" spans="1:15" s="73" customFormat="1" x14ac:dyDescent="0.25">
      <c r="A178" s="9"/>
      <c r="H178" s="12"/>
      <c r="I178" s="12"/>
      <c r="J178" s="74"/>
      <c r="K178" s="12"/>
      <c r="L178" s="12"/>
      <c r="M178" s="2"/>
      <c r="N178" s="12"/>
      <c r="O178" s="12"/>
    </row>
    <row r="179" spans="1:15" s="73" customFormat="1" x14ac:dyDescent="0.25">
      <c r="A179" s="9"/>
      <c r="H179" s="12"/>
      <c r="I179" s="12"/>
      <c r="J179" s="74"/>
      <c r="K179" s="12"/>
      <c r="L179" s="12"/>
      <c r="M179" s="2"/>
      <c r="N179" s="12"/>
      <c r="O179" s="12"/>
    </row>
    <row r="180" spans="1:15" s="73" customFormat="1" x14ac:dyDescent="0.25">
      <c r="A180" s="9"/>
      <c r="H180" s="12"/>
      <c r="I180" s="12"/>
      <c r="J180" s="74"/>
      <c r="K180" s="12"/>
      <c r="L180" s="12"/>
      <c r="M180" s="2"/>
      <c r="N180" s="12"/>
      <c r="O180" s="12"/>
    </row>
    <row r="181" spans="1:15" s="73" customFormat="1" x14ac:dyDescent="0.25">
      <c r="A181" s="9"/>
      <c r="H181" s="12"/>
      <c r="I181" s="12"/>
      <c r="J181" s="74"/>
      <c r="K181" s="12"/>
      <c r="L181" s="12"/>
      <c r="M181" s="2"/>
      <c r="N181" s="12"/>
      <c r="O181" s="12"/>
    </row>
    <row r="182" spans="1:15" s="73" customFormat="1" x14ac:dyDescent="0.25">
      <c r="A182" s="9"/>
      <c r="H182" s="12"/>
      <c r="I182" s="12"/>
      <c r="J182" s="74"/>
      <c r="K182" s="12"/>
      <c r="L182" s="12"/>
      <c r="M182" s="2"/>
      <c r="N182" s="12"/>
      <c r="O182" s="12"/>
    </row>
    <row r="183" spans="1:15" s="73" customFormat="1" x14ac:dyDescent="0.25">
      <c r="A183" s="9"/>
      <c r="H183" s="12"/>
      <c r="I183" s="12"/>
      <c r="J183" s="74"/>
      <c r="K183" s="12"/>
      <c r="L183" s="12"/>
      <c r="M183" s="2"/>
      <c r="N183" s="12"/>
      <c r="O183" s="12"/>
    </row>
    <row r="184" spans="1:15" s="73" customFormat="1" x14ac:dyDescent="0.25">
      <c r="A184" s="9"/>
      <c r="H184" s="12"/>
      <c r="I184" s="12"/>
      <c r="J184" s="74"/>
      <c r="K184" s="12"/>
      <c r="L184" s="12"/>
      <c r="M184" s="2"/>
      <c r="N184" s="12"/>
      <c r="O184" s="12"/>
    </row>
    <row r="185" spans="1:15" s="73" customFormat="1" x14ac:dyDescent="0.25">
      <c r="A185" s="9"/>
      <c r="H185" s="12"/>
      <c r="I185" s="12"/>
      <c r="J185" s="74"/>
      <c r="K185" s="12"/>
      <c r="L185" s="12"/>
      <c r="M185" s="2"/>
      <c r="N185" s="12"/>
      <c r="O185" s="12"/>
    </row>
    <row r="186" spans="1:15" s="73" customFormat="1" x14ac:dyDescent="0.25">
      <c r="A186" s="9"/>
      <c r="H186" s="12"/>
      <c r="I186" s="12"/>
      <c r="J186" s="74"/>
      <c r="K186" s="12"/>
      <c r="L186" s="12"/>
      <c r="M186" s="2"/>
      <c r="N186" s="12"/>
      <c r="O186" s="12"/>
    </row>
    <row r="187" spans="1:15" s="73" customFormat="1" x14ac:dyDescent="0.25">
      <c r="A187" s="9"/>
      <c r="H187" s="12"/>
      <c r="I187" s="12"/>
      <c r="J187" s="74"/>
      <c r="K187" s="12"/>
      <c r="L187" s="12"/>
      <c r="M187" s="2"/>
      <c r="N187" s="12"/>
      <c r="O187" s="12"/>
    </row>
    <row r="188" spans="1:15" s="73" customFormat="1" x14ac:dyDescent="0.25">
      <c r="A188" s="9"/>
      <c r="H188" s="12"/>
      <c r="I188" s="12"/>
      <c r="J188" s="74"/>
      <c r="K188" s="12"/>
      <c r="L188" s="12"/>
      <c r="M188" s="2"/>
      <c r="N188" s="12"/>
      <c r="O188" s="12"/>
    </row>
    <row r="189" spans="1:15" s="73" customFormat="1" x14ac:dyDescent="0.25">
      <c r="A189" s="9"/>
      <c r="H189" s="12"/>
      <c r="I189" s="12"/>
      <c r="J189" s="74"/>
      <c r="K189" s="12"/>
      <c r="L189" s="12"/>
      <c r="M189" s="2"/>
      <c r="N189" s="12"/>
      <c r="O189" s="12"/>
    </row>
    <row r="190" spans="1:15" s="73" customFormat="1" x14ac:dyDescent="0.25">
      <c r="A190" s="9"/>
      <c r="H190" s="12"/>
      <c r="I190" s="12"/>
      <c r="J190" s="74"/>
      <c r="K190" s="12"/>
      <c r="L190" s="12"/>
      <c r="M190" s="2"/>
      <c r="N190" s="12"/>
      <c r="O190" s="12"/>
    </row>
    <row r="191" spans="1:15" s="73" customFormat="1" x14ac:dyDescent="0.25">
      <c r="A191" s="9"/>
      <c r="H191" s="12"/>
      <c r="I191" s="12"/>
      <c r="J191" s="74"/>
      <c r="K191" s="12"/>
      <c r="L191" s="12"/>
      <c r="M191" s="2"/>
      <c r="N191" s="12"/>
      <c r="O191" s="12"/>
    </row>
    <row r="192" spans="1:15" s="73" customFormat="1" x14ac:dyDescent="0.25">
      <c r="A192" s="9"/>
      <c r="H192" s="12"/>
      <c r="I192" s="12"/>
      <c r="J192" s="74"/>
      <c r="K192" s="12"/>
      <c r="L192" s="12"/>
      <c r="M192" s="2"/>
      <c r="N192" s="12"/>
      <c r="O192" s="12"/>
    </row>
    <row r="193" spans="1:15" s="73" customFormat="1" x14ac:dyDescent="0.25">
      <c r="A193" s="9"/>
      <c r="H193" s="12"/>
      <c r="I193" s="12"/>
      <c r="J193" s="74"/>
      <c r="K193" s="12"/>
      <c r="L193" s="12"/>
      <c r="M193" s="2"/>
      <c r="N193" s="12"/>
      <c r="O193" s="12"/>
    </row>
    <row r="194" spans="1:15" s="73" customFormat="1" x14ac:dyDescent="0.25">
      <c r="A194" s="9"/>
      <c r="H194" s="12"/>
      <c r="I194" s="12"/>
      <c r="J194" s="74"/>
      <c r="K194" s="12"/>
      <c r="L194" s="12"/>
      <c r="M194" s="2"/>
      <c r="N194" s="12"/>
      <c r="O194" s="12"/>
    </row>
    <row r="195" spans="1:15" s="73" customFormat="1" x14ac:dyDescent="0.25">
      <c r="A195" s="9"/>
      <c r="H195" s="12"/>
      <c r="I195" s="12"/>
      <c r="J195" s="74"/>
      <c r="K195" s="12"/>
      <c r="L195" s="12"/>
      <c r="M195" s="2"/>
      <c r="N195" s="12"/>
      <c r="O195" s="12"/>
    </row>
    <row r="196" spans="1:15" s="73" customFormat="1" x14ac:dyDescent="0.25">
      <c r="A196" s="9"/>
      <c r="H196" s="12"/>
      <c r="I196" s="12"/>
      <c r="J196" s="74"/>
      <c r="K196" s="12"/>
      <c r="L196" s="12"/>
      <c r="M196" s="2"/>
      <c r="N196" s="12"/>
      <c r="O196" s="12"/>
    </row>
    <row r="197" spans="1:15" s="73" customFormat="1" x14ac:dyDescent="0.25">
      <c r="A197" s="9"/>
      <c r="H197" s="12"/>
      <c r="I197" s="12"/>
      <c r="J197" s="74"/>
      <c r="K197" s="12"/>
      <c r="L197" s="12"/>
      <c r="M197" s="2"/>
      <c r="N197" s="12"/>
      <c r="O197" s="12"/>
    </row>
    <row r="198" spans="1:15" s="73" customFormat="1" x14ac:dyDescent="0.25">
      <c r="A198" s="9"/>
      <c r="H198" s="12"/>
      <c r="I198" s="12"/>
      <c r="J198" s="74"/>
      <c r="K198" s="12"/>
      <c r="L198" s="12"/>
      <c r="M198" s="2"/>
      <c r="N198" s="12"/>
      <c r="O198" s="12"/>
    </row>
    <row r="199" spans="1:15" s="73" customFormat="1" x14ac:dyDescent="0.25">
      <c r="A199" s="9"/>
      <c r="H199" s="12"/>
      <c r="I199" s="12"/>
      <c r="J199" s="74"/>
      <c r="K199" s="12"/>
      <c r="L199" s="12"/>
      <c r="M199" s="2"/>
      <c r="N199" s="12"/>
      <c r="O199" s="12"/>
    </row>
    <row r="200" spans="1:15" s="73" customFormat="1" x14ac:dyDescent="0.25">
      <c r="A200" s="9"/>
      <c r="H200" s="12"/>
      <c r="I200" s="12"/>
      <c r="J200" s="74"/>
      <c r="K200" s="12"/>
      <c r="L200" s="12"/>
      <c r="M200" s="2"/>
      <c r="N200" s="12"/>
      <c r="O200" s="12"/>
    </row>
    <row r="201" spans="1:15" s="73" customFormat="1" x14ac:dyDescent="0.25">
      <c r="A201" s="9"/>
      <c r="H201" s="12"/>
      <c r="I201" s="12"/>
      <c r="J201" s="74"/>
      <c r="K201" s="12"/>
      <c r="L201" s="12"/>
      <c r="M201" s="2"/>
      <c r="N201" s="12"/>
      <c r="O201" s="12"/>
    </row>
    <row r="202" spans="1:15" s="73" customFormat="1" x14ac:dyDescent="0.25">
      <c r="A202" s="9"/>
      <c r="H202" s="12"/>
      <c r="I202" s="12"/>
      <c r="J202" s="74"/>
      <c r="K202" s="12"/>
      <c r="L202" s="12"/>
      <c r="M202" s="2"/>
      <c r="N202" s="12"/>
      <c r="O202" s="12"/>
    </row>
    <row r="203" spans="1:15" s="73" customFormat="1" x14ac:dyDescent="0.25">
      <c r="A203" s="9"/>
      <c r="H203" s="12"/>
      <c r="I203" s="12"/>
      <c r="J203" s="74"/>
      <c r="K203" s="12"/>
      <c r="L203" s="12"/>
      <c r="M203" s="2"/>
      <c r="N203" s="12"/>
      <c r="O203" s="12"/>
    </row>
    <row r="204" spans="1:15" s="73" customFormat="1" x14ac:dyDescent="0.25">
      <c r="A204" s="9"/>
      <c r="H204" s="12"/>
      <c r="I204" s="12"/>
      <c r="J204" s="74"/>
      <c r="K204" s="12"/>
      <c r="L204" s="12"/>
      <c r="M204" s="2"/>
      <c r="N204" s="12"/>
      <c r="O204" s="12"/>
    </row>
    <row r="205" spans="1:15" s="73" customFormat="1" x14ac:dyDescent="0.25">
      <c r="A205" s="9"/>
      <c r="H205" s="12"/>
      <c r="I205" s="12"/>
      <c r="J205" s="74"/>
      <c r="K205" s="12"/>
      <c r="L205" s="12"/>
      <c r="M205" s="2"/>
      <c r="N205" s="12"/>
      <c r="O205" s="12"/>
    </row>
    <row r="206" spans="1:15" s="73" customFormat="1" x14ac:dyDescent="0.25">
      <c r="A206" s="9"/>
      <c r="H206" s="12"/>
      <c r="I206" s="12"/>
      <c r="J206" s="74"/>
      <c r="K206" s="12"/>
      <c r="L206" s="12"/>
      <c r="M206" s="2"/>
      <c r="N206" s="12"/>
      <c r="O206" s="12"/>
    </row>
    <row r="207" spans="1:15" s="73" customFormat="1" x14ac:dyDescent="0.25">
      <c r="A207" s="9"/>
      <c r="H207" s="12"/>
      <c r="I207" s="12"/>
      <c r="J207" s="74"/>
      <c r="K207" s="12"/>
      <c r="L207" s="12"/>
      <c r="M207" s="2"/>
      <c r="N207" s="12"/>
      <c r="O207" s="12"/>
    </row>
    <row r="208" spans="1:15" s="73" customFormat="1" x14ac:dyDescent="0.25">
      <c r="A208" s="9"/>
      <c r="H208" s="12"/>
      <c r="I208" s="12"/>
      <c r="J208" s="74"/>
      <c r="K208" s="12"/>
      <c r="L208" s="12"/>
      <c r="M208" s="2"/>
      <c r="N208" s="12"/>
      <c r="O208" s="12"/>
    </row>
    <row r="209" spans="1:15" s="73" customFormat="1" x14ac:dyDescent="0.25">
      <c r="A209" s="9"/>
      <c r="H209" s="12"/>
      <c r="I209" s="12"/>
      <c r="J209" s="74"/>
      <c r="K209" s="12"/>
      <c r="L209" s="12"/>
      <c r="M209" s="2"/>
      <c r="N209" s="12"/>
      <c r="O209" s="12"/>
    </row>
    <row r="210" spans="1:15" s="73" customFormat="1" x14ac:dyDescent="0.25">
      <c r="A210" s="9"/>
      <c r="H210" s="12"/>
      <c r="I210" s="12"/>
      <c r="J210" s="74"/>
      <c r="K210" s="12"/>
      <c r="L210" s="12"/>
      <c r="M210" s="2"/>
      <c r="N210" s="12"/>
      <c r="O210" s="12"/>
    </row>
    <row r="211" spans="1:15" s="73" customFormat="1" x14ac:dyDescent="0.25">
      <c r="A211" s="9"/>
      <c r="H211" s="12"/>
      <c r="I211" s="12"/>
      <c r="J211" s="74"/>
      <c r="K211" s="12"/>
      <c r="L211" s="12"/>
      <c r="M211" s="2"/>
      <c r="N211" s="12"/>
      <c r="O211" s="12"/>
    </row>
    <row r="212" spans="1:15" s="73" customFormat="1" x14ac:dyDescent="0.25">
      <c r="A212" s="9"/>
      <c r="H212" s="12"/>
      <c r="I212" s="12"/>
      <c r="J212" s="74"/>
      <c r="K212" s="12"/>
      <c r="L212" s="12"/>
      <c r="M212" s="2"/>
      <c r="N212" s="12"/>
      <c r="O212" s="12"/>
    </row>
    <row r="213" spans="1:15" s="73" customFormat="1" x14ac:dyDescent="0.25">
      <c r="A213" s="9"/>
      <c r="H213" s="12"/>
      <c r="I213" s="12"/>
      <c r="J213" s="74"/>
      <c r="K213" s="12"/>
      <c r="L213" s="12"/>
      <c r="M213" s="2"/>
      <c r="N213" s="12"/>
      <c r="O213" s="12"/>
    </row>
    <row r="214" spans="1:15" s="73" customFormat="1" x14ac:dyDescent="0.25">
      <c r="A214" s="9"/>
      <c r="H214" s="12"/>
      <c r="I214" s="12"/>
      <c r="J214" s="74"/>
      <c r="K214" s="12"/>
      <c r="L214" s="12"/>
      <c r="M214" s="2"/>
      <c r="N214" s="12"/>
      <c r="O214" s="12"/>
    </row>
    <row r="215" spans="1:15" s="73" customFormat="1" x14ac:dyDescent="0.25">
      <c r="A215" s="9"/>
      <c r="H215" s="12"/>
      <c r="I215" s="12"/>
      <c r="J215" s="74"/>
      <c r="K215" s="12"/>
      <c r="L215" s="12"/>
      <c r="M215" s="2"/>
      <c r="N215" s="12"/>
      <c r="O215" s="12"/>
    </row>
    <row r="216" spans="1:15" s="73" customFormat="1" x14ac:dyDescent="0.25">
      <c r="A216" s="9"/>
      <c r="H216" s="12"/>
      <c r="I216" s="12"/>
      <c r="J216" s="74"/>
      <c r="K216" s="12"/>
      <c r="L216" s="12"/>
      <c r="M216" s="2"/>
      <c r="N216" s="12"/>
      <c r="O216" s="12"/>
    </row>
    <row r="217" spans="1:15" s="73" customFormat="1" x14ac:dyDescent="0.25">
      <c r="A217" s="9"/>
      <c r="H217" s="12"/>
      <c r="I217" s="12"/>
      <c r="J217" s="74"/>
      <c r="K217" s="12"/>
      <c r="L217" s="12"/>
      <c r="M217" s="2"/>
      <c r="N217" s="12"/>
      <c r="O217" s="12"/>
    </row>
    <row r="218" spans="1:15" s="73" customFormat="1" x14ac:dyDescent="0.25">
      <c r="A218" s="9"/>
      <c r="H218" s="12"/>
      <c r="I218" s="12"/>
      <c r="J218" s="74"/>
      <c r="K218" s="12"/>
      <c r="L218" s="12"/>
      <c r="M218" s="2"/>
      <c r="N218" s="12"/>
      <c r="O218" s="12"/>
    </row>
    <row r="219" spans="1:15" s="73" customFormat="1" x14ac:dyDescent="0.25">
      <c r="A219" s="9"/>
      <c r="H219" s="12"/>
      <c r="I219" s="12"/>
      <c r="J219" s="74"/>
      <c r="K219" s="12"/>
      <c r="L219" s="12"/>
      <c r="M219" s="2"/>
      <c r="N219" s="12"/>
      <c r="O219" s="12"/>
    </row>
    <row r="220" spans="1:15" s="73" customFormat="1" x14ac:dyDescent="0.25">
      <c r="A220" s="9"/>
      <c r="H220" s="12"/>
      <c r="I220" s="12"/>
      <c r="J220" s="74"/>
      <c r="K220" s="12"/>
      <c r="L220" s="12"/>
      <c r="M220" s="2"/>
      <c r="N220" s="12"/>
      <c r="O220" s="12"/>
    </row>
    <row r="221" spans="1:15" s="73" customFormat="1" x14ac:dyDescent="0.25">
      <c r="A221" s="9"/>
      <c r="H221" s="12"/>
      <c r="I221" s="12"/>
      <c r="J221" s="74"/>
      <c r="K221" s="12"/>
      <c r="L221" s="12"/>
      <c r="M221" s="2"/>
      <c r="N221" s="12"/>
      <c r="O221" s="12"/>
    </row>
    <row r="222" spans="1:15" s="73" customFormat="1" x14ac:dyDescent="0.25">
      <c r="A222" s="9"/>
      <c r="H222" s="12"/>
      <c r="I222" s="12"/>
      <c r="J222" s="74"/>
      <c r="K222" s="12"/>
      <c r="L222" s="12"/>
      <c r="M222" s="2"/>
      <c r="N222" s="12"/>
      <c r="O222" s="12"/>
    </row>
    <row r="223" spans="1:15" s="73" customFormat="1" x14ac:dyDescent="0.25">
      <c r="A223" s="9"/>
      <c r="H223" s="12"/>
      <c r="I223" s="12"/>
      <c r="J223" s="74"/>
      <c r="K223" s="12"/>
      <c r="L223" s="12"/>
      <c r="M223" s="2"/>
      <c r="N223" s="12"/>
      <c r="O223" s="12"/>
    </row>
    <row r="224" spans="1:15" s="73" customFormat="1" x14ac:dyDescent="0.25">
      <c r="A224" s="9"/>
      <c r="H224" s="12"/>
      <c r="I224" s="12"/>
      <c r="J224" s="74"/>
      <c r="K224" s="12"/>
      <c r="L224" s="12"/>
      <c r="M224" s="2"/>
      <c r="N224" s="12"/>
      <c r="O224" s="12"/>
    </row>
    <row r="225" spans="1:15" s="73" customFormat="1" x14ac:dyDescent="0.25">
      <c r="A225" s="9"/>
      <c r="H225" s="12"/>
      <c r="I225" s="12"/>
      <c r="J225" s="74"/>
      <c r="K225" s="12"/>
      <c r="L225" s="12"/>
      <c r="M225" s="2"/>
      <c r="N225" s="12"/>
      <c r="O225" s="12"/>
    </row>
    <row r="226" spans="1:15" s="73" customFormat="1" x14ac:dyDescent="0.25">
      <c r="A226" s="9"/>
      <c r="H226" s="12"/>
      <c r="I226" s="12"/>
      <c r="J226" s="74"/>
      <c r="K226" s="12"/>
      <c r="L226" s="12"/>
      <c r="M226" s="2"/>
      <c r="N226" s="12"/>
      <c r="O226" s="12"/>
    </row>
    <row r="227" spans="1:15" s="73" customFormat="1" x14ac:dyDescent="0.25">
      <c r="A227" s="9"/>
      <c r="H227" s="12"/>
      <c r="I227" s="12"/>
      <c r="J227" s="74"/>
      <c r="K227" s="12"/>
      <c r="L227" s="12"/>
      <c r="M227" s="2"/>
      <c r="N227" s="12"/>
      <c r="O227" s="12"/>
    </row>
    <row r="228" spans="1:15" s="73" customFormat="1" x14ac:dyDescent="0.25">
      <c r="A228" s="9"/>
      <c r="H228" s="12"/>
      <c r="I228" s="12"/>
      <c r="J228" s="74"/>
      <c r="K228" s="12"/>
      <c r="L228" s="12"/>
      <c r="M228" s="2"/>
      <c r="N228" s="12"/>
      <c r="O228" s="12"/>
    </row>
    <row r="229" spans="1:15" s="73" customFormat="1" x14ac:dyDescent="0.25">
      <c r="A229" s="9"/>
      <c r="H229" s="12"/>
      <c r="I229" s="12"/>
      <c r="J229" s="74"/>
      <c r="K229" s="12"/>
      <c r="L229" s="12"/>
      <c r="M229" s="2"/>
      <c r="N229" s="12"/>
      <c r="O229" s="12"/>
    </row>
    <row r="230" spans="1:15" s="73" customFormat="1" x14ac:dyDescent="0.25">
      <c r="A230" s="9"/>
      <c r="H230" s="12"/>
      <c r="I230" s="12"/>
      <c r="J230" s="74"/>
      <c r="K230" s="12"/>
      <c r="L230" s="12"/>
      <c r="M230" s="2"/>
      <c r="N230" s="12"/>
      <c r="O230" s="12"/>
    </row>
    <row r="231" spans="1:15" s="73" customFormat="1" x14ac:dyDescent="0.25">
      <c r="A231" s="9"/>
      <c r="H231" s="12"/>
      <c r="I231" s="12"/>
      <c r="J231" s="74"/>
      <c r="K231" s="12"/>
      <c r="L231" s="12"/>
      <c r="M231" s="2"/>
      <c r="N231" s="12"/>
      <c r="O231" s="12"/>
    </row>
    <row r="232" spans="1:15" s="73" customFormat="1" x14ac:dyDescent="0.25">
      <c r="A232" s="9"/>
      <c r="H232" s="12"/>
      <c r="I232" s="12"/>
      <c r="J232" s="74"/>
      <c r="K232" s="12"/>
      <c r="L232" s="12"/>
      <c r="M232" s="2"/>
      <c r="N232" s="12"/>
      <c r="O232" s="12"/>
    </row>
    <row r="233" spans="1:15" s="73" customFormat="1" x14ac:dyDescent="0.25">
      <c r="A233" s="9"/>
      <c r="H233" s="12"/>
      <c r="I233" s="12"/>
      <c r="J233" s="74"/>
      <c r="K233" s="12"/>
      <c r="L233" s="12"/>
      <c r="M233" s="2"/>
      <c r="N233" s="12"/>
      <c r="O233" s="12"/>
    </row>
    <row r="234" spans="1:15" s="73" customFormat="1" x14ac:dyDescent="0.25">
      <c r="A234" s="9"/>
      <c r="H234" s="12"/>
      <c r="I234" s="12"/>
      <c r="J234" s="74"/>
      <c r="K234" s="12"/>
      <c r="L234" s="12"/>
      <c r="M234" s="2"/>
      <c r="N234" s="12"/>
      <c r="O234" s="12"/>
    </row>
    <row r="235" spans="1:15" s="73" customFormat="1" x14ac:dyDescent="0.25">
      <c r="A235" s="9"/>
      <c r="H235" s="12"/>
      <c r="I235" s="12"/>
      <c r="J235" s="74"/>
      <c r="K235" s="12"/>
      <c r="L235" s="12"/>
      <c r="M235" s="2"/>
      <c r="N235" s="12"/>
      <c r="O235" s="12"/>
    </row>
    <row r="236" spans="1:15" s="73" customFormat="1" x14ac:dyDescent="0.25">
      <c r="A236" s="9"/>
      <c r="H236" s="12"/>
      <c r="I236" s="12"/>
      <c r="J236" s="74"/>
      <c r="K236" s="12"/>
      <c r="L236" s="12"/>
      <c r="M236" s="2"/>
      <c r="N236" s="12"/>
      <c r="O236" s="12"/>
    </row>
    <row r="237" spans="1:15" s="73" customFormat="1" x14ac:dyDescent="0.25">
      <c r="A237" s="9"/>
      <c r="H237" s="12"/>
      <c r="I237" s="12"/>
      <c r="J237" s="74"/>
      <c r="K237" s="12"/>
      <c r="L237" s="12"/>
      <c r="M237" s="2"/>
      <c r="N237" s="12"/>
      <c r="O237" s="12"/>
    </row>
    <row r="238" spans="1:15" s="73" customFormat="1" x14ac:dyDescent="0.25">
      <c r="A238" s="9"/>
      <c r="H238" s="12"/>
      <c r="I238" s="12"/>
      <c r="J238" s="74"/>
      <c r="K238" s="12"/>
      <c r="L238" s="12"/>
      <c r="M238" s="2"/>
      <c r="N238" s="12"/>
      <c r="O238" s="12"/>
    </row>
    <row r="239" spans="1:15" s="73" customFormat="1" x14ac:dyDescent="0.25">
      <c r="A239" s="9"/>
      <c r="H239" s="12"/>
      <c r="I239" s="12"/>
      <c r="J239" s="74"/>
      <c r="K239" s="12"/>
      <c r="L239" s="12"/>
      <c r="M239" s="2"/>
      <c r="N239" s="12"/>
      <c r="O239" s="12"/>
    </row>
    <row r="240" spans="1:15" s="73" customFormat="1" x14ac:dyDescent="0.25">
      <c r="A240" s="9"/>
      <c r="H240" s="12"/>
      <c r="I240" s="12"/>
      <c r="J240" s="74"/>
      <c r="K240" s="12"/>
      <c r="L240" s="12"/>
      <c r="M240" s="2"/>
      <c r="N240" s="12"/>
      <c r="O240" s="12"/>
    </row>
    <row r="241" spans="1:15" s="73" customFormat="1" x14ac:dyDescent="0.25">
      <c r="A241" s="9"/>
      <c r="H241" s="12"/>
      <c r="I241" s="12"/>
      <c r="J241" s="74"/>
      <c r="K241" s="12"/>
      <c r="L241" s="12"/>
      <c r="M241" s="2"/>
      <c r="N241" s="12"/>
      <c r="O241" s="12"/>
    </row>
    <row r="242" spans="1:15" s="73" customFormat="1" x14ac:dyDescent="0.25">
      <c r="A242" s="9"/>
      <c r="H242" s="12"/>
      <c r="I242" s="12"/>
      <c r="J242" s="74"/>
      <c r="K242" s="12"/>
      <c r="L242" s="12"/>
      <c r="M242" s="2"/>
      <c r="N242" s="12"/>
      <c r="O242" s="12"/>
    </row>
    <row r="243" spans="1:15" s="73" customFormat="1" x14ac:dyDescent="0.25">
      <c r="A243" s="9"/>
      <c r="H243" s="12"/>
      <c r="I243" s="12"/>
      <c r="J243" s="74"/>
      <c r="K243" s="12"/>
      <c r="L243" s="12"/>
      <c r="M243" s="2"/>
      <c r="N243" s="12"/>
      <c r="O243" s="12"/>
    </row>
    <row r="244" spans="1:15" s="73" customFormat="1" x14ac:dyDescent="0.25">
      <c r="A244" s="9"/>
      <c r="H244" s="12"/>
      <c r="I244" s="12"/>
      <c r="J244" s="74"/>
      <c r="K244" s="12"/>
      <c r="L244" s="12"/>
      <c r="M244" s="2"/>
      <c r="N244" s="12"/>
      <c r="O244" s="12"/>
    </row>
    <row r="245" spans="1:15" s="73" customFormat="1" x14ac:dyDescent="0.25">
      <c r="A245" s="9"/>
      <c r="H245" s="12"/>
      <c r="I245" s="12"/>
      <c r="J245" s="74"/>
      <c r="K245" s="12"/>
      <c r="L245" s="12"/>
      <c r="M245" s="2"/>
      <c r="N245" s="12"/>
      <c r="O245" s="12"/>
    </row>
    <row r="246" spans="1:15" s="73" customFormat="1" x14ac:dyDescent="0.25">
      <c r="A246" s="9"/>
      <c r="H246" s="12"/>
      <c r="I246" s="12"/>
      <c r="J246" s="74"/>
      <c r="K246" s="12"/>
      <c r="L246" s="12"/>
      <c r="M246" s="2"/>
      <c r="N246" s="12"/>
      <c r="O246" s="12"/>
    </row>
    <row r="247" spans="1:15" s="73" customFormat="1" x14ac:dyDescent="0.25">
      <c r="A247" s="9"/>
      <c r="H247" s="12"/>
      <c r="I247" s="12"/>
      <c r="J247" s="74"/>
      <c r="K247" s="12"/>
      <c r="L247" s="12"/>
      <c r="M247" s="2"/>
      <c r="N247" s="12"/>
      <c r="O247" s="12"/>
    </row>
    <row r="248" spans="1:15" s="73" customFormat="1" x14ac:dyDescent="0.25">
      <c r="A248" s="9"/>
      <c r="H248" s="12"/>
      <c r="I248" s="12"/>
      <c r="J248" s="74"/>
      <c r="K248" s="12"/>
      <c r="L248" s="12"/>
      <c r="M248" s="2"/>
      <c r="N248" s="12"/>
      <c r="O248" s="12"/>
    </row>
    <row r="249" spans="1:15" s="73" customFormat="1" x14ac:dyDescent="0.25">
      <c r="A249" s="9"/>
      <c r="H249" s="12"/>
      <c r="I249" s="12"/>
      <c r="J249" s="74"/>
      <c r="K249" s="12"/>
      <c r="L249" s="12"/>
      <c r="M249" s="2"/>
      <c r="N249" s="12"/>
      <c r="O249" s="12"/>
    </row>
    <row r="250" spans="1:15" s="73" customFormat="1" x14ac:dyDescent="0.25">
      <c r="A250" s="9"/>
      <c r="H250" s="12"/>
      <c r="I250" s="12"/>
      <c r="J250" s="74"/>
      <c r="K250" s="12"/>
      <c r="L250" s="12"/>
      <c r="M250" s="2"/>
      <c r="N250" s="12"/>
      <c r="O250" s="12"/>
    </row>
    <row r="251" spans="1:15" s="73" customFormat="1" x14ac:dyDescent="0.25">
      <c r="A251" s="9"/>
      <c r="H251" s="12"/>
      <c r="I251" s="12"/>
      <c r="J251" s="74"/>
      <c r="K251" s="12"/>
      <c r="L251" s="12"/>
      <c r="M251" s="2"/>
      <c r="N251" s="12"/>
      <c r="O251" s="12"/>
    </row>
    <row r="252" spans="1:15" s="73" customFormat="1" x14ac:dyDescent="0.25">
      <c r="A252" s="9"/>
      <c r="H252" s="12"/>
      <c r="I252" s="12"/>
      <c r="J252" s="74"/>
      <c r="K252" s="12"/>
      <c r="L252" s="12"/>
      <c r="M252" s="2"/>
      <c r="N252" s="12"/>
      <c r="O252" s="12"/>
    </row>
    <row r="253" spans="1:15" s="73" customFormat="1" x14ac:dyDescent="0.25">
      <c r="A253" s="9"/>
      <c r="H253" s="12"/>
      <c r="I253" s="12"/>
      <c r="J253" s="74"/>
      <c r="K253" s="12"/>
      <c r="L253" s="12"/>
      <c r="M253" s="2"/>
      <c r="N253" s="12"/>
      <c r="O253" s="12"/>
    </row>
    <row r="254" spans="1:15" s="73" customFormat="1" x14ac:dyDescent="0.25">
      <c r="A254" s="9"/>
      <c r="H254" s="12"/>
      <c r="I254" s="12"/>
      <c r="J254" s="74"/>
      <c r="K254" s="12"/>
      <c r="L254" s="12"/>
      <c r="M254" s="2"/>
      <c r="N254" s="12"/>
      <c r="O254" s="12"/>
    </row>
    <row r="255" spans="1:15" s="73" customFormat="1" x14ac:dyDescent="0.25">
      <c r="A255" s="9"/>
      <c r="H255" s="12"/>
      <c r="I255" s="12"/>
      <c r="J255" s="74"/>
      <c r="K255" s="12"/>
      <c r="L255" s="12"/>
      <c r="M255" s="2"/>
      <c r="N255" s="12"/>
      <c r="O255" s="12"/>
    </row>
    <row r="256" spans="1:15" s="73" customFormat="1" x14ac:dyDescent="0.25">
      <c r="A256" s="9"/>
      <c r="H256" s="12"/>
      <c r="I256" s="12"/>
      <c r="J256" s="74"/>
      <c r="K256" s="12"/>
      <c r="L256" s="12"/>
      <c r="M256" s="2"/>
      <c r="N256" s="12"/>
      <c r="O256" s="12"/>
    </row>
    <row r="257" spans="1:15" s="73" customFormat="1" x14ac:dyDescent="0.25">
      <c r="A257" s="9"/>
      <c r="H257" s="12"/>
      <c r="I257" s="12"/>
      <c r="J257" s="74"/>
      <c r="K257" s="12"/>
      <c r="L257" s="12"/>
      <c r="M257" s="2"/>
      <c r="N257" s="12"/>
      <c r="O257" s="12"/>
    </row>
    <row r="258" spans="1:15" s="73" customFormat="1" x14ac:dyDescent="0.25">
      <c r="A258" s="9"/>
      <c r="H258" s="12"/>
      <c r="I258" s="12"/>
      <c r="J258" s="74"/>
      <c r="K258" s="12"/>
      <c r="L258" s="12"/>
      <c r="M258" s="2"/>
      <c r="N258" s="12"/>
      <c r="O258" s="12"/>
    </row>
    <row r="259" spans="1:15" s="73" customFormat="1" x14ac:dyDescent="0.25">
      <c r="A259" s="9"/>
      <c r="H259" s="12"/>
      <c r="I259" s="12"/>
      <c r="J259" s="74"/>
      <c r="K259" s="12"/>
      <c r="L259" s="12"/>
      <c r="M259" s="2"/>
      <c r="N259" s="12"/>
      <c r="O259" s="12"/>
    </row>
    <row r="260" spans="1:15" s="73" customFormat="1" x14ac:dyDescent="0.25">
      <c r="A260" s="9"/>
      <c r="H260" s="12"/>
      <c r="I260" s="12"/>
      <c r="J260" s="74"/>
      <c r="K260" s="12"/>
      <c r="L260" s="12"/>
      <c r="M260" s="2"/>
      <c r="N260" s="12"/>
      <c r="O260" s="12"/>
    </row>
    <row r="261" spans="1:15" s="73" customFormat="1" x14ac:dyDescent="0.25">
      <c r="A261" s="9"/>
      <c r="H261" s="12"/>
      <c r="I261" s="12"/>
      <c r="J261" s="74"/>
      <c r="K261" s="12"/>
      <c r="L261" s="12"/>
      <c r="M261" s="2"/>
      <c r="N261" s="12"/>
      <c r="O261" s="12"/>
    </row>
    <row r="262" spans="1:15" s="73" customFormat="1" x14ac:dyDescent="0.25">
      <c r="A262" s="9"/>
      <c r="H262" s="12"/>
      <c r="I262" s="12"/>
      <c r="J262" s="74"/>
      <c r="K262" s="12"/>
      <c r="L262" s="12"/>
      <c r="M262" s="2"/>
      <c r="N262" s="12"/>
      <c r="O262" s="12"/>
    </row>
    <row r="263" spans="1:15" s="73" customFormat="1" x14ac:dyDescent="0.25">
      <c r="A263" s="9"/>
      <c r="H263" s="12"/>
      <c r="I263" s="12"/>
      <c r="J263" s="74"/>
      <c r="K263" s="12"/>
      <c r="L263" s="12"/>
      <c r="M263" s="2"/>
      <c r="N263" s="12"/>
      <c r="O263" s="12"/>
    </row>
    <row r="264" spans="1:15" s="73" customFormat="1" x14ac:dyDescent="0.25">
      <c r="A264" s="9"/>
      <c r="H264" s="12"/>
      <c r="I264" s="12"/>
      <c r="J264" s="74"/>
      <c r="K264" s="12"/>
      <c r="L264" s="12"/>
      <c r="M264" s="2"/>
      <c r="N264" s="12"/>
      <c r="O264" s="12"/>
    </row>
    <row r="265" spans="1:15" s="73" customFormat="1" x14ac:dyDescent="0.25">
      <c r="A265" s="9"/>
      <c r="H265" s="12"/>
      <c r="I265" s="12"/>
      <c r="J265" s="74"/>
      <c r="K265" s="12"/>
      <c r="L265" s="12"/>
      <c r="M265" s="2"/>
      <c r="N265" s="12"/>
      <c r="O265" s="12"/>
    </row>
    <row r="266" spans="1:15" s="73" customFormat="1" x14ac:dyDescent="0.25">
      <c r="A266" s="9"/>
      <c r="H266" s="12"/>
      <c r="I266" s="12"/>
      <c r="J266" s="74"/>
      <c r="K266" s="12"/>
      <c r="L266" s="12"/>
      <c r="M266" s="2"/>
      <c r="N266" s="12"/>
      <c r="O266" s="12"/>
    </row>
    <row r="267" spans="1:15" s="73" customFormat="1" x14ac:dyDescent="0.25">
      <c r="A267" s="9"/>
      <c r="H267" s="12"/>
      <c r="I267" s="12"/>
      <c r="J267" s="74"/>
      <c r="K267" s="12"/>
      <c r="L267" s="12"/>
      <c r="M267" s="2"/>
      <c r="N267" s="12"/>
      <c r="O267" s="12"/>
    </row>
    <row r="268" spans="1:15" s="73" customFormat="1" x14ac:dyDescent="0.25">
      <c r="A268" s="9"/>
      <c r="H268" s="12"/>
      <c r="I268" s="12"/>
      <c r="J268" s="74"/>
      <c r="K268" s="12"/>
      <c r="L268" s="12"/>
      <c r="M268" s="2"/>
      <c r="N268" s="12"/>
      <c r="O268" s="12"/>
    </row>
    <row r="269" spans="1:15" s="73" customFormat="1" x14ac:dyDescent="0.25">
      <c r="A269" s="9"/>
      <c r="H269" s="12"/>
      <c r="I269" s="12"/>
      <c r="J269" s="74"/>
      <c r="K269" s="12"/>
      <c r="L269" s="12"/>
      <c r="M269" s="2"/>
      <c r="N269" s="12"/>
      <c r="O269" s="12"/>
    </row>
    <row r="270" spans="1:15" s="73" customFormat="1" x14ac:dyDescent="0.25">
      <c r="A270" s="9"/>
      <c r="H270" s="12"/>
      <c r="I270" s="12"/>
      <c r="J270" s="74"/>
      <c r="K270" s="12"/>
      <c r="L270" s="12"/>
      <c r="M270" s="2"/>
      <c r="N270" s="12"/>
      <c r="O270" s="12"/>
    </row>
    <row r="271" spans="1:15" s="73" customFormat="1" x14ac:dyDescent="0.25">
      <c r="A271" s="9"/>
      <c r="H271" s="12"/>
      <c r="I271" s="12"/>
      <c r="J271" s="74"/>
      <c r="K271" s="12"/>
      <c r="L271" s="12"/>
      <c r="M271" s="2"/>
      <c r="N271" s="12"/>
      <c r="O271" s="12"/>
    </row>
    <row r="272" spans="1:15" s="73" customFormat="1" x14ac:dyDescent="0.25">
      <c r="A272" s="9"/>
      <c r="H272" s="12"/>
      <c r="I272" s="12"/>
      <c r="J272" s="74"/>
      <c r="K272" s="12"/>
      <c r="L272" s="12"/>
      <c r="M272" s="2"/>
      <c r="N272" s="12"/>
      <c r="O272" s="12"/>
    </row>
    <row r="273" spans="1:15" s="73" customFormat="1" x14ac:dyDescent="0.25">
      <c r="A273" s="9"/>
      <c r="H273" s="12"/>
      <c r="I273" s="12"/>
      <c r="J273" s="74"/>
      <c r="K273" s="12"/>
      <c r="L273" s="12"/>
      <c r="M273" s="2"/>
      <c r="N273" s="12"/>
      <c r="O273" s="12"/>
    </row>
    <row r="274" spans="1:15" s="73" customFormat="1" x14ac:dyDescent="0.25">
      <c r="A274" s="9"/>
      <c r="H274" s="12"/>
      <c r="I274" s="12"/>
      <c r="J274" s="74"/>
      <c r="K274" s="12"/>
      <c r="L274" s="12"/>
      <c r="M274" s="2"/>
      <c r="N274" s="12"/>
      <c r="O274" s="12"/>
    </row>
    <row r="275" spans="1:15" s="73" customFormat="1" x14ac:dyDescent="0.25">
      <c r="A275" s="9"/>
      <c r="H275" s="12"/>
      <c r="I275" s="12"/>
      <c r="J275" s="74"/>
      <c r="K275" s="12"/>
      <c r="L275" s="12"/>
      <c r="M275" s="2"/>
      <c r="N275" s="12"/>
      <c r="O275" s="12"/>
    </row>
    <row r="276" spans="1:15" s="73" customFormat="1" x14ac:dyDescent="0.25">
      <c r="A276" s="9"/>
      <c r="H276" s="12"/>
      <c r="I276" s="12"/>
      <c r="J276" s="74"/>
      <c r="K276" s="12"/>
      <c r="L276" s="12"/>
      <c r="M276" s="2"/>
      <c r="N276" s="12"/>
      <c r="O276" s="12"/>
    </row>
    <row r="277" spans="1:15" s="73" customFormat="1" x14ac:dyDescent="0.25">
      <c r="A277" s="9"/>
      <c r="H277" s="12"/>
      <c r="I277" s="12"/>
      <c r="J277" s="74"/>
      <c r="K277" s="12"/>
      <c r="L277" s="12"/>
      <c r="M277" s="2"/>
      <c r="N277" s="12"/>
      <c r="O277" s="12"/>
    </row>
    <row r="278" spans="1:15" s="73" customFormat="1" x14ac:dyDescent="0.25">
      <c r="A278" s="9"/>
      <c r="H278" s="12"/>
      <c r="I278" s="12"/>
      <c r="J278" s="74"/>
      <c r="K278" s="12"/>
      <c r="L278" s="12"/>
      <c r="M278" s="2"/>
      <c r="N278" s="12"/>
      <c r="O278" s="12"/>
    </row>
    <row r="279" spans="1:15" s="73" customFormat="1" x14ac:dyDescent="0.25">
      <c r="A279" s="9"/>
      <c r="H279" s="12"/>
      <c r="I279" s="12"/>
      <c r="J279" s="74"/>
      <c r="K279" s="12"/>
      <c r="L279" s="12"/>
      <c r="M279" s="2"/>
      <c r="N279" s="12"/>
      <c r="O279" s="12"/>
    </row>
    <row r="280" spans="1:15" s="73" customFormat="1" x14ac:dyDescent="0.25">
      <c r="A280" s="9"/>
      <c r="H280" s="12"/>
      <c r="I280" s="12"/>
      <c r="J280" s="74"/>
      <c r="K280" s="12"/>
      <c r="L280" s="12"/>
      <c r="M280" s="2"/>
      <c r="N280" s="12"/>
      <c r="O280" s="12"/>
    </row>
    <row r="281" spans="1:15" s="73" customFormat="1" x14ac:dyDescent="0.25">
      <c r="A281" s="9"/>
      <c r="H281" s="12"/>
      <c r="I281" s="12"/>
      <c r="J281" s="74"/>
      <c r="K281" s="12"/>
      <c r="L281" s="12"/>
      <c r="M281" s="2"/>
      <c r="N281" s="12"/>
      <c r="O281" s="12"/>
    </row>
    <row r="282" spans="1:15" s="73" customFormat="1" x14ac:dyDescent="0.25">
      <c r="A282" s="9"/>
      <c r="H282" s="12"/>
      <c r="I282" s="12"/>
      <c r="J282" s="74"/>
      <c r="K282" s="12"/>
      <c r="L282" s="12"/>
      <c r="M282" s="2"/>
      <c r="N282" s="12"/>
      <c r="O282" s="12"/>
    </row>
    <row r="283" spans="1:15" s="73" customFormat="1" x14ac:dyDescent="0.25">
      <c r="A283" s="9"/>
      <c r="H283" s="12"/>
      <c r="I283" s="12"/>
      <c r="J283" s="74"/>
      <c r="K283" s="12"/>
      <c r="L283" s="12"/>
      <c r="M283" s="2"/>
      <c r="N283" s="12"/>
      <c r="O283" s="12"/>
    </row>
    <row r="284" spans="1:15" s="73" customFormat="1" x14ac:dyDescent="0.25">
      <c r="A284" s="9"/>
      <c r="H284" s="12"/>
      <c r="I284" s="12"/>
      <c r="J284" s="74"/>
      <c r="K284" s="12"/>
      <c r="L284" s="12"/>
      <c r="M284" s="2"/>
      <c r="N284" s="12"/>
      <c r="O284" s="12"/>
    </row>
    <row r="285" spans="1:15" s="73" customFormat="1" x14ac:dyDescent="0.25">
      <c r="A285" s="9"/>
      <c r="H285" s="12"/>
      <c r="I285" s="12"/>
      <c r="J285" s="74"/>
      <c r="K285" s="12"/>
      <c r="L285" s="12"/>
      <c r="M285" s="2"/>
      <c r="N285" s="12"/>
      <c r="O285" s="12"/>
    </row>
    <row r="286" spans="1:15" s="73" customFormat="1" x14ac:dyDescent="0.25">
      <c r="A286" s="9"/>
      <c r="H286" s="12"/>
      <c r="I286" s="12"/>
      <c r="J286" s="74"/>
      <c r="K286" s="12"/>
      <c r="L286" s="12"/>
      <c r="M286" s="2"/>
      <c r="N286" s="12"/>
      <c r="O286" s="12"/>
    </row>
    <row r="287" spans="1:15" s="73" customFormat="1" x14ac:dyDescent="0.25">
      <c r="A287" s="9"/>
      <c r="H287" s="12"/>
      <c r="I287" s="12"/>
      <c r="J287" s="74"/>
      <c r="K287" s="12"/>
      <c r="L287" s="12"/>
      <c r="M287" s="2"/>
      <c r="N287" s="12"/>
      <c r="O287" s="12"/>
    </row>
    <row r="288" spans="1:15" s="73" customFormat="1" x14ac:dyDescent="0.25">
      <c r="A288" s="9"/>
      <c r="H288" s="12"/>
      <c r="I288" s="12"/>
      <c r="J288" s="74"/>
      <c r="K288" s="12"/>
      <c r="L288" s="12"/>
      <c r="M288" s="2"/>
      <c r="N288" s="12"/>
      <c r="O288" s="12"/>
    </row>
    <row r="289" spans="1:15" s="73" customFormat="1" x14ac:dyDescent="0.25">
      <c r="A289" s="9"/>
      <c r="H289" s="12"/>
      <c r="I289" s="12"/>
      <c r="J289" s="74"/>
      <c r="K289" s="12"/>
      <c r="L289" s="12"/>
      <c r="M289" s="2"/>
      <c r="N289" s="12"/>
      <c r="O289" s="12"/>
    </row>
    <row r="290" spans="1:15" s="73" customFormat="1" x14ac:dyDescent="0.25">
      <c r="A290" s="9"/>
      <c r="H290" s="12"/>
      <c r="I290" s="12"/>
      <c r="J290" s="74"/>
      <c r="K290" s="12"/>
      <c r="L290" s="12"/>
      <c r="M290" s="2"/>
      <c r="N290" s="12"/>
      <c r="O290" s="12"/>
    </row>
    <row r="291" spans="1:15" s="73" customFormat="1" x14ac:dyDescent="0.25">
      <c r="A291" s="9"/>
      <c r="H291" s="12"/>
      <c r="I291" s="12"/>
      <c r="J291" s="74"/>
      <c r="K291" s="12"/>
      <c r="L291" s="12"/>
      <c r="M291" s="2"/>
      <c r="N291" s="12"/>
      <c r="O291" s="12"/>
    </row>
    <row r="292" spans="1:15" s="73" customFormat="1" x14ac:dyDescent="0.25">
      <c r="A292" s="9"/>
      <c r="H292" s="12"/>
      <c r="I292" s="12"/>
      <c r="J292" s="74"/>
      <c r="K292" s="12"/>
      <c r="L292" s="12"/>
      <c r="M292" s="2"/>
      <c r="N292" s="12"/>
      <c r="O292" s="12"/>
    </row>
    <row r="293" spans="1:15" s="73" customFormat="1" x14ac:dyDescent="0.25">
      <c r="A293" s="9"/>
      <c r="H293" s="12"/>
      <c r="I293" s="12"/>
      <c r="J293" s="74"/>
      <c r="K293" s="12"/>
      <c r="L293" s="12"/>
      <c r="M293" s="2"/>
      <c r="N293" s="12"/>
      <c r="O293" s="12"/>
    </row>
    <row r="294" spans="1:15" s="73" customFormat="1" x14ac:dyDescent="0.25">
      <c r="A294" s="9"/>
      <c r="H294" s="12"/>
      <c r="I294" s="12"/>
      <c r="J294" s="74"/>
      <c r="K294" s="12"/>
      <c r="L294" s="12"/>
      <c r="M294" s="2"/>
      <c r="N294" s="12"/>
      <c r="O294" s="12"/>
    </row>
    <row r="295" spans="1:15" s="73" customFormat="1" x14ac:dyDescent="0.25">
      <c r="A295" s="9"/>
      <c r="H295" s="12"/>
      <c r="I295" s="12"/>
      <c r="J295" s="74"/>
      <c r="K295" s="12"/>
      <c r="L295" s="12"/>
      <c r="M295" s="2"/>
      <c r="N295" s="12"/>
      <c r="O295" s="12"/>
    </row>
    <row r="296" spans="1:15" s="73" customFormat="1" x14ac:dyDescent="0.25">
      <c r="A296" s="9"/>
      <c r="H296" s="12"/>
      <c r="I296" s="12"/>
      <c r="J296" s="74"/>
      <c r="K296" s="12"/>
      <c r="L296" s="12"/>
      <c r="M296" s="2"/>
      <c r="N296" s="12"/>
      <c r="O296" s="12"/>
    </row>
    <row r="297" spans="1:15" s="73" customFormat="1" x14ac:dyDescent="0.25">
      <c r="A297" s="9"/>
      <c r="H297" s="12"/>
      <c r="I297" s="12"/>
      <c r="J297" s="74"/>
      <c r="K297" s="12"/>
      <c r="L297" s="12"/>
      <c r="M297" s="2"/>
      <c r="N297" s="12"/>
      <c r="O297" s="12"/>
    </row>
    <row r="298" spans="1:15" s="73" customFormat="1" x14ac:dyDescent="0.25">
      <c r="A298" s="9"/>
      <c r="H298" s="12"/>
      <c r="I298" s="12"/>
      <c r="J298" s="74"/>
      <c r="K298" s="12"/>
      <c r="L298" s="12"/>
      <c r="M298" s="2"/>
      <c r="N298" s="12"/>
      <c r="O298" s="12"/>
    </row>
    <row r="299" spans="1:15" s="73" customFormat="1" x14ac:dyDescent="0.25">
      <c r="A299" s="9"/>
      <c r="H299" s="12"/>
      <c r="I299" s="12"/>
      <c r="J299" s="74"/>
      <c r="K299" s="12"/>
      <c r="L299" s="12"/>
      <c r="M299" s="2"/>
      <c r="N299" s="12"/>
      <c r="O299" s="12"/>
    </row>
    <row r="300" spans="1:15" s="73" customFormat="1" x14ac:dyDescent="0.25">
      <c r="A300" s="9"/>
      <c r="H300" s="12"/>
      <c r="I300" s="12"/>
      <c r="J300" s="74"/>
      <c r="K300" s="12"/>
      <c r="L300" s="12"/>
      <c r="M300" s="2"/>
      <c r="N300" s="12"/>
      <c r="O300" s="12"/>
    </row>
    <row r="301" spans="1:15" s="73" customFormat="1" x14ac:dyDescent="0.25">
      <c r="A301" s="9"/>
      <c r="H301" s="12"/>
      <c r="I301" s="12"/>
      <c r="J301" s="74"/>
      <c r="K301" s="12"/>
      <c r="L301" s="12"/>
      <c r="M301" s="2"/>
      <c r="N301" s="12"/>
      <c r="O301" s="12"/>
    </row>
    <row r="302" spans="1:15" s="73" customFormat="1" x14ac:dyDescent="0.25">
      <c r="A302" s="9"/>
      <c r="H302" s="12"/>
      <c r="I302" s="12"/>
      <c r="J302" s="74"/>
      <c r="K302" s="12"/>
      <c r="L302" s="12"/>
      <c r="M302" s="2"/>
      <c r="N302" s="12"/>
      <c r="O302" s="12"/>
    </row>
    <row r="303" spans="1:15" s="73" customFormat="1" x14ac:dyDescent="0.25">
      <c r="A303" s="9"/>
      <c r="H303" s="12"/>
      <c r="I303" s="12"/>
      <c r="J303" s="74"/>
      <c r="K303" s="12"/>
      <c r="L303" s="12"/>
      <c r="M303" s="2"/>
      <c r="N303" s="12"/>
      <c r="O303" s="12"/>
    </row>
    <row r="304" spans="1:15" s="73" customFormat="1" x14ac:dyDescent="0.25">
      <c r="A304" s="9"/>
      <c r="H304" s="12"/>
      <c r="I304" s="12"/>
      <c r="J304" s="74"/>
      <c r="K304" s="12"/>
      <c r="L304" s="12"/>
      <c r="M304" s="2"/>
      <c r="N304" s="12"/>
      <c r="O304" s="12"/>
    </row>
    <row r="305" spans="1:15" s="73" customFormat="1" x14ac:dyDescent="0.25">
      <c r="A305" s="9"/>
      <c r="H305" s="12"/>
      <c r="I305" s="12"/>
      <c r="J305" s="74"/>
      <c r="K305" s="12"/>
      <c r="L305" s="12"/>
      <c r="M305" s="2"/>
      <c r="N305" s="12"/>
      <c r="O305" s="12"/>
    </row>
    <row r="306" spans="1:15" s="73" customFormat="1" x14ac:dyDescent="0.25">
      <c r="A306" s="9"/>
      <c r="H306" s="12"/>
      <c r="I306" s="12"/>
      <c r="J306" s="74"/>
      <c r="K306" s="12"/>
      <c r="L306" s="12"/>
      <c r="M306" s="2"/>
      <c r="N306" s="12"/>
      <c r="O306" s="12"/>
    </row>
    <row r="307" spans="1:15" s="73" customFormat="1" x14ac:dyDescent="0.25">
      <c r="A307" s="9"/>
      <c r="H307" s="12"/>
      <c r="I307" s="12"/>
      <c r="J307" s="74"/>
      <c r="K307" s="12"/>
      <c r="L307" s="12"/>
      <c r="M307" s="2"/>
      <c r="N307" s="12"/>
      <c r="O307" s="12"/>
    </row>
    <row r="308" spans="1:15" s="73" customFormat="1" x14ac:dyDescent="0.25">
      <c r="A308" s="9"/>
      <c r="H308" s="12"/>
      <c r="I308" s="12"/>
      <c r="J308" s="74"/>
      <c r="K308" s="12"/>
      <c r="L308" s="12"/>
      <c r="M308" s="2"/>
      <c r="N308" s="12"/>
      <c r="O308" s="12"/>
    </row>
    <row r="309" spans="1:15" s="73" customFormat="1" x14ac:dyDescent="0.25">
      <c r="A309" s="9"/>
      <c r="H309" s="12"/>
      <c r="I309" s="12"/>
      <c r="J309" s="74"/>
      <c r="K309" s="12"/>
      <c r="L309" s="12"/>
      <c r="M309" s="2"/>
      <c r="N309" s="12"/>
      <c r="O309" s="12"/>
    </row>
    <row r="310" spans="1:15" s="73" customFormat="1" x14ac:dyDescent="0.25">
      <c r="A310" s="9"/>
      <c r="H310" s="12"/>
      <c r="I310" s="12"/>
      <c r="J310" s="74"/>
      <c r="K310" s="12"/>
      <c r="L310" s="12"/>
      <c r="M310" s="2"/>
      <c r="N310" s="12"/>
      <c r="O310" s="12"/>
    </row>
    <row r="311" spans="1:15" s="73" customFormat="1" x14ac:dyDescent="0.25">
      <c r="A311" s="9"/>
      <c r="H311" s="12"/>
      <c r="I311" s="12"/>
      <c r="J311" s="74"/>
      <c r="K311" s="12"/>
      <c r="L311" s="12"/>
      <c r="M311" s="2"/>
      <c r="N311" s="12"/>
      <c r="O311" s="12"/>
    </row>
    <row r="312" spans="1:15" s="73" customFormat="1" x14ac:dyDescent="0.25">
      <c r="A312" s="9"/>
      <c r="H312" s="12"/>
      <c r="I312" s="12"/>
      <c r="J312" s="74"/>
      <c r="K312" s="12"/>
      <c r="L312" s="12"/>
      <c r="M312" s="2"/>
      <c r="N312" s="12"/>
      <c r="O312" s="12"/>
    </row>
    <row r="313" spans="1:15" s="73" customFormat="1" x14ac:dyDescent="0.25">
      <c r="A313" s="9"/>
      <c r="H313" s="12"/>
      <c r="I313" s="12"/>
      <c r="J313" s="74"/>
      <c r="K313" s="12"/>
      <c r="L313" s="12"/>
      <c r="M313" s="2"/>
      <c r="N313" s="12"/>
      <c r="O313" s="12"/>
    </row>
    <row r="314" spans="1:15" s="73" customFormat="1" x14ac:dyDescent="0.25">
      <c r="A314" s="9"/>
      <c r="H314" s="12"/>
      <c r="I314" s="12"/>
      <c r="J314" s="74"/>
      <c r="K314" s="12"/>
      <c r="L314" s="12"/>
      <c r="M314" s="2"/>
      <c r="N314" s="12"/>
      <c r="O314" s="12"/>
    </row>
    <row r="315" spans="1:15" s="73" customFormat="1" x14ac:dyDescent="0.25">
      <c r="A315" s="9"/>
      <c r="H315" s="12"/>
      <c r="I315" s="12"/>
      <c r="J315" s="74"/>
      <c r="K315" s="12"/>
      <c r="L315" s="12"/>
      <c r="M315" s="2"/>
      <c r="N315" s="12"/>
      <c r="O315" s="12"/>
    </row>
    <row r="316" spans="1:15" s="73" customFormat="1" x14ac:dyDescent="0.25">
      <c r="A316" s="9"/>
      <c r="H316" s="12"/>
      <c r="I316" s="12"/>
      <c r="J316" s="74"/>
      <c r="K316" s="12"/>
      <c r="L316" s="12"/>
      <c r="M316" s="2"/>
      <c r="N316" s="12"/>
      <c r="O316" s="12"/>
    </row>
    <row r="317" spans="1:15" s="73" customFormat="1" x14ac:dyDescent="0.25">
      <c r="A317" s="9"/>
      <c r="H317" s="12"/>
      <c r="I317" s="12"/>
      <c r="J317" s="74"/>
      <c r="K317" s="12"/>
      <c r="L317" s="12"/>
      <c r="M317" s="2"/>
      <c r="N317" s="12"/>
      <c r="O317" s="12"/>
    </row>
    <row r="318" spans="1:15" s="73" customFormat="1" x14ac:dyDescent="0.25">
      <c r="A318" s="9"/>
      <c r="H318" s="12"/>
      <c r="I318" s="12"/>
      <c r="J318" s="74"/>
      <c r="K318" s="12"/>
      <c r="L318" s="12"/>
      <c r="M318" s="2"/>
      <c r="N318" s="12"/>
      <c r="O318" s="12"/>
    </row>
    <row r="319" spans="1:15" s="73" customFormat="1" x14ac:dyDescent="0.25">
      <c r="A319" s="9"/>
      <c r="H319" s="12"/>
      <c r="I319" s="12"/>
      <c r="J319" s="74"/>
      <c r="K319" s="12"/>
      <c r="L319" s="12"/>
      <c r="M319" s="2"/>
      <c r="N319" s="12"/>
      <c r="O319" s="12"/>
    </row>
    <row r="320" spans="1:15" s="73" customFormat="1" x14ac:dyDescent="0.25">
      <c r="A320" s="9"/>
      <c r="H320" s="12"/>
      <c r="I320" s="12"/>
      <c r="J320" s="74"/>
      <c r="K320" s="12"/>
      <c r="L320" s="12"/>
      <c r="M320" s="2"/>
      <c r="N320" s="12"/>
      <c r="O320" s="12"/>
    </row>
    <row r="321" spans="1:15" s="73" customFormat="1" x14ac:dyDescent="0.25">
      <c r="A321" s="9"/>
      <c r="H321" s="12"/>
      <c r="I321" s="12"/>
      <c r="J321" s="74"/>
      <c r="K321" s="12"/>
      <c r="L321" s="12"/>
      <c r="M321" s="2"/>
      <c r="N321" s="12"/>
      <c r="O321" s="12"/>
    </row>
    <row r="322" spans="1:15" s="73" customFormat="1" x14ac:dyDescent="0.25">
      <c r="A322" s="9"/>
      <c r="H322" s="12"/>
      <c r="I322" s="12"/>
      <c r="J322" s="74"/>
      <c r="K322" s="12"/>
      <c r="L322" s="12"/>
      <c r="M322" s="2"/>
      <c r="N322" s="12"/>
      <c r="O322" s="12"/>
    </row>
    <row r="323" spans="1:15" s="73" customFormat="1" x14ac:dyDescent="0.25">
      <c r="A323" s="9"/>
      <c r="H323" s="12"/>
      <c r="I323" s="12"/>
      <c r="J323" s="74"/>
      <c r="K323" s="12"/>
      <c r="L323" s="12"/>
      <c r="M323" s="2"/>
      <c r="N323" s="12"/>
      <c r="O323" s="12"/>
    </row>
    <row r="324" spans="1:15" s="73" customFormat="1" x14ac:dyDescent="0.25">
      <c r="A324" s="9"/>
      <c r="H324" s="12"/>
      <c r="I324" s="12"/>
      <c r="J324" s="74"/>
      <c r="K324" s="12"/>
      <c r="L324" s="12"/>
      <c r="M324" s="2"/>
      <c r="N324" s="12"/>
      <c r="O324" s="12"/>
    </row>
  </sheetData>
  <sheetProtection selectLockedCells="1"/>
  <mergeCells count="8">
    <mergeCell ref="A37:B37"/>
    <mergeCell ref="A1:J1"/>
    <mergeCell ref="A2:D2"/>
    <mergeCell ref="F2:J2"/>
    <mergeCell ref="A3:D3"/>
    <mergeCell ref="F3:J3"/>
    <mergeCell ref="A4:B4"/>
    <mergeCell ref="C4:I4"/>
  </mergeCells>
  <conditionalFormatting sqref="J6:J36">
    <cfRule type="cellIs" dxfId="382" priority="308" stopIfTrue="1" operator="greaterThan">
      <formula>24</formula>
    </cfRule>
  </conditionalFormatting>
  <conditionalFormatting sqref="J6:J36">
    <cfRule type="cellIs" dxfId="381" priority="303" stopIfTrue="1" operator="greaterThan">
      <formula>24</formula>
    </cfRule>
    <cfRule type="cellIs" dxfId="380" priority="304" stopIfTrue="1" operator="greaterThan">
      <formula>22</formula>
    </cfRule>
    <cfRule type="cellIs" dxfId="379" priority="305" stopIfTrue="1" operator="greaterThan">
      <formula>22</formula>
    </cfRule>
    <cfRule type="cellIs" dxfId="378" priority="306" stopIfTrue="1" operator="greaterThan">
      <formula>44</formula>
    </cfRule>
    <cfRule type="cellIs" dxfId="377" priority="307" stopIfTrue="1" operator="greaterThan">
      <formula>24</formula>
    </cfRule>
  </conditionalFormatting>
  <conditionalFormatting sqref="J6:J36">
    <cfRule type="cellIs" dxfId="376" priority="298" stopIfTrue="1" operator="greaterThan">
      <formula>24</formula>
    </cfRule>
    <cfRule type="cellIs" dxfId="375" priority="299" stopIfTrue="1" operator="greaterThan">
      <formula>22</formula>
    </cfRule>
    <cfRule type="cellIs" dxfId="374" priority="300" stopIfTrue="1" operator="greaterThan">
      <formula>22</formula>
    </cfRule>
    <cfRule type="cellIs" dxfId="373" priority="301" stopIfTrue="1" operator="greaterThan">
      <formula>44</formula>
    </cfRule>
    <cfRule type="cellIs" dxfId="372" priority="302" stopIfTrue="1" operator="greaterThan">
      <formula>24</formula>
    </cfRule>
  </conditionalFormatting>
  <conditionalFormatting sqref="J6:J36">
    <cfRule type="cellIs" dxfId="371" priority="293" stopIfTrue="1" operator="greaterThan">
      <formula>24</formula>
    </cfRule>
    <cfRule type="cellIs" dxfId="370" priority="294" stopIfTrue="1" operator="greaterThan">
      <formula>22</formula>
    </cfRule>
    <cfRule type="cellIs" dxfId="369" priority="295" stopIfTrue="1" operator="greaterThan">
      <formula>22</formula>
    </cfRule>
    <cfRule type="cellIs" dxfId="368" priority="296" stopIfTrue="1" operator="greaterThan">
      <formula>44</formula>
    </cfRule>
    <cfRule type="cellIs" dxfId="367" priority="297" stopIfTrue="1" operator="greaterThan">
      <formula>24</formula>
    </cfRule>
  </conditionalFormatting>
  <conditionalFormatting sqref="J6:J36">
    <cfRule type="cellIs" dxfId="366" priority="288" stopIfTrue="1" operator="greaterThan">
      <formula>24</formula>
    </cfRule>
    <cfRule type="cellIs" dxfId="365" priority="289" stopIfTrue="1" operator="greaterThan">
      <formula>22</formula>
    </cfRule>
    <cfRule type="cellIs" dxfId="364" priority="290" stopIfTrue="1" operator="greaterThan">
      <formula>22</formula>
    </cfRule>
    <cfRule type="cellIs" dxfId="363" priority="291" stopIfTrue="1" operator="greaterThan">
      <formula>44</formula>
    </cfRule>
    <cfRule type="cellIs" dxfId="362" priority="292" stopIfTrue="1" operator="greaterThan">
      <formula>24</formula>
    </cfRule>
  </conditionalFormatting>
  <dataValidations count="3">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36">
      <formula1>$A$66:$A$163</formula1>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F2:G2">
      <formula1>9</formula1>
    </dataValidation>
    <dataValidation type="decimal" allowBlank="1" showInputMessage="1" showErrorMessage="1" error="You must enter less than 24 hours." sqref="C6:I36 F37:G37">
      <formula1>0</formula1>
      <formula2>24</formula2>
    </dataValidation>
  </dataValidations>
  <printOptions horizontalCentered="1" verticalCentered="1"/>
  <pageMargins left="0.25" right="0.25" top="0.3" bottom="0.3" header="0" footer="0"/>
  <pageSetup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345"/>
  <sheetViews>
    <sheetView showGridLines="0" zoomScale="85" zoomScaleNormal="85" workbookViewId="0">
      <selection activeCell="D5" sqref="D5:L5"/>
    </sheetView>
  </sheetViews>
  <sheetFormatPr defaultColWidth="9.140625" defaultRowHeight="15.75" x14ac:dyDescent="0.25"/>
  <cols>
    <col min="1" max="1" width="5.7109375" style="73" bestFit="1" customWidth="1"/>
    <col min="2" max="2" width="5.42578125" style="73" bestFit="1" customWidth="1"/>
    <col min="3" max="3" width="9.7109375" style="73" customWidth="1"/>
    <col min="4" max="10" width="7.7109375" style="12" customWidth="1"/>
    <col min="11" max="11" width="6.85546875" style="12" customWidth="1"/>
    <col min="12" max="12" width="6.42578125" style="12" customWidth="1"/>
    <col min="13" max="13" width="48.7109375" style="2" customWidth="1"/>
    <col min="14" max="14" width="10.85546875" style="12" customWidth="1"/>
    <col min="15" max="16384" width="9.140625" style="12"/>
  </cols>
  <sheetData>
    <row r="1" spans="1:19" ht="26.25" x14ac:dyDescent="0.4">
      <c r="E1" s="14" t="s">
        <v>46</v>
      </c>
    </row>
    <row r="2" spans="1:19" ht="23.25" x14ac:dyDescent="0.35">
      <c r="B2"/>
      <c r="F2" s="230" t="s">
        <v>79</v>
      </c>
      <c r="G2" s="230"/>
      <c r="H2" s="230"/>
      <c r="I2" s="230"/>
      <c r="J2" s="230"/>
      <c r="K2" s="230"/>
    </row>
    <row r="3" spans="1:19" x14ac:dyDescent="0.25">
      <c r="C3"/>
    </row>
    <row r="5" spans="1:19" ht="19.5" thickBot="1" x14ac:dyDescent="0.35">
      <c r="A5" s="2"/>
      <c r="D5" s="207"/>
      <c r="E5" s="207"/>
      <c r="F5" s="207"/>
      <c r="G5" s="207"/>
      <c r="H5" s="75"/>
      <c r="I5" s="208"/>
      <c r="J5" s="208"/>
      <c r="K5" s="208"/>
      <c r="L5" s="208"/>
      <c r="N5" s="35" t="s">
        <v>27</v>
      </c>
    </row>
    <row r="6" spans="1:19" ht="18.75" x14ac:dyDescent="0.3">
      <c r="A6" s="2"/>
      <c r="D6" s="232" t="s">
        <v>0</v>
      </c>
      <c r="E6" s="233"/>
      <c r="F6" s="233"/>
      <c r="G6" s="233"/>
      <c r="H6" s="115"/>
      <c r="I6" s="234" t="s">
        <v>1</v>
      </c>
      <c r="J6" s="235"/>
      <c r="K6" s="235"/>
      <c r="L6" s="235"/>
      <c r="N6" s="36" t="s">
        <v>30</v>
      </c>
    </row>
    <row r="7" spans="1:19" ht="18.75" x14ac:dyDescent="0.3">
      <c r="A7" s="2"/>
      <c r="F7" s="114"/>
      <c r="G7" s="115"/>
      <c r="H7" s="115"/>
      <c r="I7" s="115"/>
      <c r="J7" s="41"/>
      <c r="K7" s="38"/>
      <c r="L7" s="41"/>
      <c r="N7" s="36" t="s">
        <v>33</v>
      </c>
    </row>
    <row r="8" spans="1:19" ht="18.75" x14ac:dyDescent="0.3">
      <c r="A8" s="2"/>
      <c r="N8" s="35" t="s">
        <v>29</v>
      </c>
    </row>
    <row r="9" spans="1:19" s="20" customFormat="1" ht="19.5" thickBot="1" x14ac:dyDescent="0.35">
      <c r="A9" s="236" t="s">
        <v>43</v>
      </c>
      <c r="B9" s="237"/>
      <c r="C9" s="237"/>
      <c r="D9" s="237"/>
      <c r="E9" s="237"/>
      <c r="F9" s="237"/>
      <c r="G9" s="237"/>
      <c r="H9" s="237"/>
      <c r="I9" s="237"/>
      <c r="J9" s="237"/>
      <c r="K9" s="237"/>
      <c r="L9" s="162"/>
      <c r="M9" s="116" t="s">
        <v>44</v>
      </c>
      <c r="N9" s="37" t="s">
        <v>31</v>
      </c>
    </row>
    <row r="10" spans="1:19" s="20" customFormat="1" ht="19.5" thickBot="1" x14ac:dyDescent="0.35">
      <c r="A10" s="18"/>
      <c r="B10" s="19"/>
      <c r="C10" s="51" t="s">
        <v>27</v>
      </c>
      <c r="L10" s="162"/>
      <c r="M10" s="27"/>
      <c r="N10" s="35" t="s">
        <v>32</v>
      </c>
    </row>
    <row r="11" spans="1:19" s="20" customFormat="1" ht="19.5" thickBot="1" x14ac:dyDescent="0.35">
      <c r="A11" s="19"/>
      <c r="B11" s="19"/>
      <c r="C11" s="51" t="s">
        <v>28</v>
      </c>
      <c r="D11" s="21" t="s">
        <v>17</v>
      </c>
      <c r="F11" s="236" t="s">
        <v>8</v>
      </c>
      <c r="G11" s="236"/>
      <c r="H11" s="236"/>
      <c r="I11" s="236"/>
      <c r="J11" s="72"/>
      <c r="K11" s="21" t="s">
        <v>25</v>
      </c>
      <c r="L11" s="162"/>
      <c r="M11" s="29" t="s">
        <v>36</v>
      </c>
      <c r="N11" s="227" t="e">
        <f>'August Activity Tracking '!C37/'August Activity Tracking '!J37</f>
        <v>#DIV/0!</v>
      </c>
      <c r="S11"/>
    </row>
    <row r="12" spans="1:19" s="20" customFormat="1" ht="19.5" thickBot="1" x14ac:dyDescent="0.35">
      <c r="A12" s="58" t="s">
        <v>14</v>
      </c>
      <c r="B12" s="72" t="s">
        <v>15</v>
      </c>
      <c r="C12" s="48" t="s">
        <v>29</v>
      </c>
      <c r="D12" s="3" t="s">
        <v>18</v>
      </c>
      <c r="E12" s="22" t="s">
        <v>19</v>
      </c>
      <c r="F12" s="72" t="s">
        <v>20</v>
      </c>
      <c r="G12" s="22" t="s">
        <v>23</v>
      </c>
      <c r="H12" s="72" t="s">
        <v>24</v>
      </c>
      <c r="I12" s="22" t="s">
        <v>21</v>
      </c>
      <c r="J12" s="72" t="s">
        <v>22</v>
      </c>
      <c r="K12" s="3" t="s">
        <v>7</v>
      </c>
      <c r="L12" s="162"/>
      <c r="M12" s="129" t="s">
        <v>53</v>
      </c>
      <c r="N12" s="228"/>
    </row>
    <row r="13" spans="1:19" s="20" customFormat="1" ht="20.100000000000001" customHeight="1" thickBot="1" x14ac:dyDescent="0.35">
      <c r="A13" s="7" t="s">
        <v>16</v>
      </c>
      <c r="B13" s="81">
        <v>1</v>
      </c>
      <c r="C13" s="25">
        <f>'August Activity Tracking '!J6</f>
        <v>0</v>
      </c>
      <c r="D13" s="52"/>
      <c r="E13" s="23"/>
      <c r="F13" s="23"/>
      <c r="G13" s="23"/>
      <c r="H13" s="23"/>
      <c r="I13" s="23"/>
      <c r="J13" s="23"/>
      <c r="K13" s="25">
        <f t="shared" ref="K13:K24" si="0">+C13+SUM(E13:J13)</f>
        <v>0</v>
      </c>
      <c r="L13" s="162"/>
      <c r="M13" s="31" t="str">
        <f>IF(ISNA(VLOOKUP(M12,description,2,FALSE)) = TRUE, "Enter a valid account code above", VLOOKUP(M12,description,2,FALSE))</f>
        <v>DACA18A</v>
      </c>
      <c r="N13" s="229"/>
    </row>
    <row r="14" spans="1:19" s="20" customFormat="1" ht="20.100000000000001" customHeight="1" thickBot="1" x14ac:dyDescent="0.35">
      <c r="A14" s="7" t="s">
        <v>6</v>
      </c>
      <c r="B14" s="81">
        <v>2</v>
      </c>
      <c r="C14" s="25">
        <f>'August Activity Tracking '!J7</f>
        <v>0</v>
      </c>
      <c r="D14" s="24">
        <f>SUM(C13:C14)</f>
        <v>0</v>
      </c>
      <c r="E14" s="23"/>
      <c r="F14" s="23"/>
      <c r="G14" s="23"/>
      <c r="H14" s="23"/>
      <c r="I14" s="23"/>
      <c r="J14" s="23"/>
      <c r="K14" s="25">
        <f t="shared" si="0"/>
        <v>0</v>
      </c>
      <c r="L14" s="162"/>
      <c r="M14" s="32"/>
      <c r="N14" s="151"/>
      <c r="R14"/>
    </row>
    <row r="15" spans="1:19" s="20" customFormat="1" ht="20.100000000000001" customHeight="1" x14ac:dyDescent="0.3">
      <c r="A15" s="131" t="s">
        <v>2</v>
      </c>
      <c r="B15" s="158">
        <v>3</v>
      </c>
      <c r="C15" s="147">
        <f>'August Activity Tracking '!J8</f>
        <v>0</v>
      </c>
      <c r="D15" s="145"/>
      <c r="E15" s="135"/>
      <c r="F15" s="146"/>
      <c r="G15" s="135"/>
      <c r="H15" s="146"/>
      <c r="I15" s="135"/>
      <c r="J15" s="146"/>
      <c r="K15" s="147">
        <f t="shared" si="0"/>
        <v>0</v>
      </c>
      <c r="L15" s="162"/>
      <c r="M15" s="29" t="s">
        <v>37</v>
      </c>
      <c r="N15" s="227" t="e">
        <f>'August Activity Tracking '!D37/'August Activity Tracking '!J37</f>
        <v>#DIV/0!</v>
      </c>
    </row>
    <row r="16" spans="1:19" s="20" customFormat="1" ht="20.100000000000001" customHeight="1" x14ac:dyDescent="0.3">
      <c r="A16" s="131" t="s">
        <v>2</v>
      </c>
      <c r="B16" s="158">
        <v>4</v>
      </c>
      <c r="C16" s="147">
        <f>'August Activity Tracking '!J9</f>
        <v>0</v>
      </c>
      <c r="D16" s="145"/>
      <c r="E16" s="135"/>
      <c r="F16" s="146"/>
      <c r="G16" s="135"/>
      <c r="H16" s="146"/>
      <c r="I16" s="135"/>
      <c r="J16" s="146"/>
      <c r="K16" s="147">
        <f t="shared" si="0"/>
        <v>0</v>
      </c>
      <c r="L16" s="162"/>
      <c r="M16" s="129" t="s">
        <v>54</v>
      </c>
      <c r="N16" s="228"/>
    </row>
    <row r="17" spans="1:20" s="20" customFormat="1" ht="20.100000000000001" customHeight="1" thickBot="1" x14ac:dyDescent="0.35">
      <c r="A17" s="7" t="s">
        <v>3</v>
      </c>
      <c r="B17" s="81">
        <v>5</v>
      </c>
      <c r="C17" s="25">
        <f>'August Activity Tracking '!J10</f>
        <v>0</v>
      </c>
      <c r="D17" s="52"/>
      <c r="E17" s="23"/>
      <c r="F17" s="23"/>
      <c r="G17" s="23"/>
      <c r="H17" s="23"/>
      <c r="I17" s="23"/>
      <c r="J17" s="23"/>
      <c r="K17" s="25">
        <f t="shared" si="0"/>
        <v>0</v>
      </c>
      <c r="L17" s="162"/>
      <c r="M17" s="31" t="str">
        <f>IF(ISNA(VLOOKUP(M16,description,2,FALSE)) = TRUE, "Enter a valid account code above", VLOOKUP(M16,description,2,FALSE))</f>
        <v>DACA4027</v>
      </c>
      <c r="N17" s="229"/>
    </row>
    <row r="18" spans="1:20" s="20" customFormat="1" ht="20.100000000000001" customHeight="1" thickBot="1" x14ac:dyDescent="0.35">
      <c r="A18" s="7" t="s">
        <v>4</v>
      </c>
      <c r="B18" s="81">
        <v>6</v>
      </c>
      <c r="C18" s="25">
        <f>'August Activity Tracking '!J11</f>
        <v>0</v>
      </c>
      <c r="D18" s="52"/>
      <c r="E18" s="23"/>
      <c r="F18" s="23"/>
      <c r="G18" s="23"/>
      <c r="H18" s="23"/>
      <c r="I18" s="23"/>
      <c r="J18" s="23"/>
      <c r="K18" s="25">
        <f t="shared" si="0"/>
        <v>0</v>
      </c>
      <c r="L18" s="162"/>
      <c r="M18" s="33"/>
      <c r="N18" s="152"/>
    </row>
    <row r="19" spans="1:20" s="20" customFormat="1" ht="20.100000000000001" customHeight="1" x14ac:dyDescent="0.3">
      <c r="A19" s="8" t="s">
        <v>5</v>
      </c>
      <c r="B19" s="81">
        <v>7</v>
      </c>
      <c r="C19" s="25">
        <f>'August Activity Tracking '!J12</f>
        <v>0</v>
      </c>
      <c r="D19" s="53"/>
      <c r="E19" s="23"/>
      <c r="F19" s="23"/>
      <c r="G19" s="23"/>
      <c r="H19" s="23"/>
      <c r="I19" s="23"/>
      <c r="J19" s="23"/>
      <c r="K19" s="25">
        <f t="shared" si="0"/>
        <v>0</v>
      </c>
      <c r="L19" s="162"/>
      <c r="M19" s="29" t="s">
        <v>38</v>
      </c>
      <c r="N19" s="227" t="e">
        <f>'August Activity Tracking '!E37/'August Activity Tracking '!J37</f>
        <v>#DIV/0!</v>
      </c>
      <c r="Q19"/>
      <c r="T19"/>
    </row>
    <row r="20" spans="1:20" s="20" customFormat="1" ht="20.100000000000001" customHeight="1" x14ac:dyDescent="0.3">
      <c r="A20" s="7" t="s">
        <v>16</v>
      </c>
      <c r="B20" s="81">
        <v>8</v>
      </c>
      <c r="C20" s="25">
        <f>'August Activity Tracking '!J13</f>
        <v>0</v>
      </c>
      <c r="D20" s="52"/>
      <c r="E20" s="23"/>
      <c r="F20" s="23"/>
      <c r="G20" s="23"/>
      <c r="H20" s="23"/>
      <c r="I20" s="23"/>
      <c r="J20" s="23"/>
      <c r="K20" s="25">
        <f t="shared" si="0"/>
        <v>0</v>
      </c>
      <c r="L20" s="162"/>
      <c r="M20" s="128" t="s">
        <v>55</v>
      </c>
      <c r="N20" s="228"/>
    </row>
    <row r="21" spans="1:20" s="20" customFormat="1" ht="20.100000000000001" customHeight="1" thickBot="1" x14ac:dyDescent="0.35">
      <c r="A21" s="7" t="s">
        <v>6</v>
      </c>
      <c r="B21" s="81">
        <v>9</v>
      </c>
      <c r="C21" s="25">
        <f>'August Activity Tracking '!J14</f>
        <v>0</v>
      </c>
      <c r="D21" s="24">
        <f>SUM(C15:C21)</f>
        <v>0</v>
      </c>
      <c r="E21" s="23"/>
      <c r="F21" s="23"/>
      <c r="G21" s="23"/>
      <c r="H21" s="23"/>
      <c r="I21" s="23"/>
      <c r="J21" s="23"/>
      <c r="K21" s="25">
        <f t="shared" si="0"/>
        <v>0</v>
      </c>
      <c r="L21" s="162"/>
      <c r="M21" s="31" t="str">
        <f>IF(ISNA(VLOOKUP(M20,description,2,FALSE)) = TRUE, "Enter a valid account code above", VLOOKUP(M20,description,2,FALSE))</f>
        <v>DACA4010</v>
      </c>
      <c r="N21" s="229"/>
    </row>
    <row r="22" spans="1:20" s="20" customFormat="1" ht="20.100000000000001" customHeight="1" thickBot="1" x14ac:dyDescent="0.35">
      <c r="A22" s="131" t="s">
        <v>2</v>
      </c>
      <c r="B22" s="158">
        <v>10</v>
      </c>
      <c r="C22" s="147">
        <f>'August Activity Tracking '!J15</f>
        <v>0</v>
      </c>
      <c r="D22" s="145"/>
      <c r="E22" s="135"/>
      <c r="F22" s="146"/>
      <c r="G22" s="135"/>
      <c r="H22" s="146"/>
      <c r="I22" s="135"/>
      <c r="J22" s="146"/>
      <c r="K22" s="147">
        <f t="shared" si="0"/>
        <v>0</v>
      </c>
      <c r="L22" s="162"/>
      <c r="M22" s="45"/>
      <c r="N22" s="152"/>
    </row>
    <row r="23" spans="1:20" s="20" customFormat="1" ht="20.100000000000001" customHeight="1" x14ac:dyDescent="0.3">
      <c r="A23" s="131" t="s">
        <v>2</v>
      </c>
      <c r="B23" s="158">
        <v>11</v>
      </c>
      <c r="C23" s="147">
        <f>'August Activity Tracking '!J16</f>
        <v>0</v>
      </c>
      <c r="D23" s="145"/>
      <c r="E23" s="135"/>
      <c r="F23" s="146"/>
      <c r="G23" s="135"/>
      <c r="H23" s="146"/>
      <c r="I23" s="135"/>
      <c r="J23" s="146"/>
      <c r="K23" s="147">
        <f t="shared" si="0"/>
        <v>0</v>
      </c>
      <c r="L23" s="162"/>
      <c r="M23" s="29" t="s">
        <v>39</v>
      </c>
      <c r="N23" s="227" t="e">
        <f>'August Activity Tracking '!H37/'August Activity Tracking '!J37</f>
        <v>#DIV/0!</v>
      </c>
    </row>
    <row r="24" spans="1:20" s="20" customFormat="1" ht="20.100000000000001" customHeight="1" x14ac:dyDescent="0.3">
      <c r="A24" s="7" t="s">
        <v>3</v>
      </c>
      <c r="B24" s="81">
        <v>12</v>
      </c>
      <c r="C24" s="25">
        <f>'August Activity Tracking '!J17</f>
        <v>0</v>
      </c>
      <c r="D24" s="52"/>
      <c r="E24" s="23"/>
      <c r="F24" s="23"/>
      <c r="G24" s="23"/>
      <c r="H24" s="23"/>
      <c r="I24" s="23"/>
      <c r="J24" s="23"/>
      <c r="K24" s="25">
        <f t="shared" si="0"/>
        <v>0</v>
      </c>
      <c r="L24" s="162"/>
      <c r="M24" s="128" t="s">
        <v>73</v>
      </c>
      <c r="N24" s="228"/>
    </row>
    <row r="25" spans="1:20" s="20" customFormat="1" ht="20.100000000000001" customHeight="1" thickBot="1" x14ac:dyDescent="0.35">
      <c r="A25" s="7" t="s">
        <v>4</v>
      </c>
      <c r="B25" s="81">
        <v>13</v>
      </c>
      <c r="C25" s="25">
        <f>'August Activity Tracking '!J18</f>
        <v>0</v>
      </c>
      <c r="D25" s="52"/>
      <c r="E25" s="23"/>
      <c r="F25" s="23"/>
      <c r="G25" s="23"/>
      <c r="H25" s="23"/>
      <c r="I25" s="23"/>
      <c r="J25" s="23"/>
      <c r="K25" s="25">
        <f t="shared" ref="K25:K34" si="1">+C25+SUM(E25:J25)</f>
        <v>0</v>
      </c>
      <c r="L25" s="162"/>
      <c r="M25" s="31" t="str">
        <f>IF(ISNA(VLOOKUP(M24,description,2,FALSE)) = TRUE, "Enter a valid account code above", VLOOKUP(M24,description,2,FALSE))</f>
        <v>DACA4048</v>
      </c>
      <c r="N25" s="229"/>
    </row>
    <row r="26" spans="1:20" s="20" customFormat="1" ht="20.100000000000001" customHeight="1" thickBot="1" x14ac:dyDescent="0.35">
      <c r="A26" s="7" t="s">
        <v>5</v>
      </c>
      <c r="B26" s="81">
        <v>14</v>
      </c>
      <c r="C26" s="25">
        <f>'August Activity Tracking '!J19</f>
        <v>0</v>
      </c>
      <c r="D26" s="52"/>
      <c r="E26" s="23"/>
      <c r="F26" s="23"/>
      <c r="G26" s="23"/>
      <c r="H26" s="23"/>
      <c r="I26" s="23"/>
      <c r="J26" s="23"/>
      <c r="K26" s="25">
        <f t="shared" si="1"/>
        <v>0</v>
      </c>
      <c r="L26" s="162"/>
      <c r="M26" s="45"/>
      <c r="N26" s="152"/>
    </row>
    <row r="27" spans="1:20" s="20" customFormat="1" ht="20.100000000000001" customHeight="1" x14ac:dyDescent="0.3">
      <c r="A27" s="7" t="s">
        <v>16</v>
      </c>
      <c r="B27" s="81">
        <v>15</v>
      </c>
      <c r="C27" s="25">
        <f>'August Activity Tracking '!J20</f>
        <v>0</v>
      </c>
      <c r="D27" s="52"/>
      <c r="E27" s="23"/>
      <c r="F27" s="23"/>
      <c r="G27" s="23"/>
      <c r="H27" s="23"/>
      <c r="I27" s="23"/>
      <c r="J27" s="23"/>
      <c r="K27" s="25">
        <f t="shared" si="1"/>
        <v>0</v>
      </c>
      <c r="L27" s="162"/>
      <c r="M27" s="29" t="s">
        <v>40</v>
      </c>
      <c r="N27" s="227" t="e">
        <f>'August Activity Tracking '!I37/'August Activity Tracking '!J37</f>
        <v>#DIV/0!</v>
      </c>
    </row>
    <row r="28" spans="1:20" s="20" customFormat="1" ht="20.100000000000001" customHeight="1" x14ac:dyDescent="0.3">
      <c r="A28" s="7" t="s">
        <v>6</v>
      </c>
      <c r="B28" s="81">
        <v>16</v>
      </c>
      <c r="C28" s="25">
        <f>'August Activity Tracking '!J21</f>
        <v>0</v>
      </c>
      <c r="D28" s="24">
        <f>SUM(C22:C28)</f>
        <v>0</v>
      </c>
      <c r="E28" s="23"/>
      <c r="F28" s="23"/>
      <c r="G28" s="23"/>
      <c r="H28" s="23"/>
      <c r="I28" s="23"/>
      <c r="J28" s="23"/>
      <c r="K28" s="25">
        <f t="shared" si="1"/>
        <v>0</v>
      </c>
      <c r="L28" s="162"/>
      <c r="M28" s="128" t="s">
        <v>99</v>
      </c>
      <c r="N28" s="228"/>
    </row>
    <row r="29" spans="1:20" s="20" customFormat="1" ht="20.100000000000001" customHeight="1" thickBot="1" x14ac:dyDescent="0.35">
      <c r="A29" s="131" t="s">
        <v>2</v>
      </c>
      <c r="B29" s="158">
        <v>17</v>
      </c>
      <c r="C29" s="147">
        <f>'August Activity Tracking '!J22</f>
        <v>0</v>
      </c>
      <c r="D29" s="145"/>
      <c r="E29" s="135"/>
      <c r="F29" s="146"/>
      <c r="G29" s="135"/>
      <c r="H29" s="146"/>
      <c r="I29" s="135"/>
      <c r="J29" s="146"/>
      <c r="K29" s="147">
        <f t="shared" si="1"/>
        <v>0</v>
      </c>
      <c r="L29" s="162"/>
      <c r="M29" s="31" t="s">
        <v>98</v>
      </c>
      <c r="N29" s="229"/>
    </row>
    <row r="30" spans="1:20" s="20" customFormat="1" ht="20.100000000000001" customHeight="1" x14ac:dyDescent="0.3">
      <c r="A30" s="131" t="s">
        <v>2</v>
      </c>
      <c r="B30" s="158">
        <v>18</v>
      </c>
      <c r="C30" s="147">
        <f>'August Activity Tracking '!J23</f>
        <v>0</v>
      </c>
      <c r="D30" s="145"/>
      <c r="E30" s="135"/>
      <c r="F30" s="146"/>
      <c r="G30" s="135"/>
      <c r="H30" s="146"/>
      <c r="I30" s="135"/>
      <c r="J30" s="146"/>
      <c r="K30" s="147">
        <f t="shared" si="1"/>
        <v>0</v>
      </c>
      <c r="L30" s="162"/>
      <c r="M30" s="45"/>
      <c r="N30" s="44"/>
    </row>
    <row r="31" spans="1:20" s="20" customFormat="1" ht="20.100000000000001" customHeight="1" thickBot="1" x14ac:dyDescent="0.35">
      <c r="A31" s="7" t="s">
        <v>3</v>
      </c>
      <c r="B31" s="81">
        <v>19</v>
      </c>
      <c r="C31" s="25">
        <f>'August Activity Tracking '!J24</f>
        <v>0</v>
      </c>
      <c r="D31" s="52"/>
      <c r="E31" s="23"/>
      <c r="F31" s="23"/>
      <c r="G31" s="23"/>
      <c r="H31" s="23"/>
      <c r="I31" s="23"/>
      <c r="J31" s="23"/>
      <c r="K31" s="25">
        <f t="shared" si="1"/>
        <v>0</v>
      </c>
      <c r="L31" s="162"/>
      <c r="M31" s="44" t="s">
        <v>34</v>
      </c>
      <c r="N31" s="127" t="e">
        <f>SUM(N11:N29)</f>
        <v>#DIV/0!</v>
      </c>
    </row>
    <row r="32" spans="1:20" s="20" customFormat="1" ht="20.100000000000001" customHeight="1" thickTop="1" x14ac:dyDescent="0.25">
      <c r="A32" s="7" t="s">
        <v>4</v>
      </c>
      <c r="B32" s="81">
        <v>20</v>
      </c>
      <c r="C32" s="25">
        <f>'August Activity Tracking '!J25</f>
        <v>0</v>
      </c>
      <c r="D32" s="52"/>
      <c r="E32" s="23"/>
      <c r="F32" s="23"/>
      <c r="G32" s="23"/>
      <c r="H32" s="23"/>
      <c r="I32" s="23"/>
      <c r="J32" s="23"/>
      <c r="K32" s="25">
        <f t="shared" si="1"/>
        <v>0</v>
      </c>
      <c r="L32" s="162"/>
      <c r="M32" s="88"/>
      <c r="N32" s="88"/>
    </row>
    <row r="33" spans="1:14" s="20" customFormat="1" ht="20.100000000000001" customHeight="1" x14ac:dyDescent="0.25">
      <c r="A33" s="7" t="s">
        <v>5</v>
      </c>
      <c r="B33" s="81">
        <v>21</v>
      </c>
      <c r="C33" s="25">
        <f>'August Activity Tracking '!J26</f>
        <v>0</v>
      </c>
      <c r="D33" s="52"/>
      <c r="E33" s="23"/>
      <c r="F33" s="23"/>
      <c r="G33" s="23"/>
      <c r="H33" s="23"/>
      <c r="I33" s="23"/>
      <c r="J33" s="23"/>
      <c r="K33" s="25">
        <f t="shared" si="1"/>
        <v>0</v>
      </c>
      <c r="L33" s="162"/>
      <c r="M33" s="88"/>
      <c r="N33" s="88"/>
    </row>
    <row r="34" spans="1:14" s="20" customFormat="1" ht="20.100000000000001" customHeight="1" x14ac:dyDescent="0.25">
      <c r="A34" s="7" t="s">
        <v>16</v>
      </c>
      <c r="B34" s="81">
        <v>22</v>
      </c>
      <c r="C34" s="25">
        <f>'August Activity Tracking '!J27</f>
        <v>0</v>
      </c>
      <c r="D34" s="52"/>
      <c r="E34" s="23"/>
      <c r="F34" s="23"/>
      <c r="G34" s="23"/>
      <c r="H34" s="23"/>
      <c r="I34" s="23"/>
      <c r="J34" s="23"/>
      <c r="K34" s="25">
        <f t="shared" si="1"/>
        <v>0</v>
      </c>
      <c r="L34" s="162"/>
    </row>
    <row r="35" spans="1:14" s="20" customFormat="1" ht="20.100000000000001" customHeight="1" x14ac:dyDescent="0.25">
      <c r="A35" s="7" t="s">
        <v>6</v>
      </c>
      <c r="B35" s="81">
        <v>23</v>
      </c>
      <c r="C35" s="25">
        <f>'August Activity Tracking '!J28</f>
        <v>0</v>
      </c>
      <c r="D35" s="24">
        <f>SUM(C29:C35)</f>
        <v>0</v>
      </c>
      <c r="E35" s="23"/>
      <c r="F35" s="23"/>
      <c r="G35" s="23"/>
      <c r="H35" s="23"/>
      <c r="I35" s="23"/>
      <c r="J35" s="23"/>
      <c r="K35" s="25">
        <f t="shared" ref="K35:K43" si="2">+C35+SUM(E35:J35)</f>
        <v>0</v>
      </c>
      <c r="L35" s="162"/>
    </row>
    <row r="36" spans="1:14" s="20" customFormat="1" ht="20.100000000000001" customHeight="1" x14ac:dyDescent="0.25">
      <c r="A36" s="131" t="s">
        <v>2</v>
      </c>
      <c r="B36" s="158">
        <v>24</v>
      </c>
      <c r="C36" s="147">
        <f>'August Activity Tracking '!J29</f>
        <v>0</v>
      </c>
      <c r="D36" s="145"/>
      <c r="E36" s="135"/>
      <c r="F36" s="146"/>
      <c r="G36" s="135"/>
      <c r="H36" s="146"/>
      <c r="I36" s="135"/>
      <c r="J36" s="146"/>
      <c r="K36" s="147">
        <f t="shared" si="2"/>
        <v>0</v>
      </c>
      <c r="L36" s="162"/>
      <c r="M36" s="238" t="s">
        <v>35</v>
      </c>
      <c r="N36" s="238"/>
    </row>
    <row r="37" spans="1:14" s="20" customFormat="1" ht="20.100000000000001" customHeight="1" x14ac:dyDescent="0.25">
      <c r="A37" s="131" t="s">
        <v>2</v>
      </c>
      <c r="B37" s="158">
        <v>25</v>
      </c>
      <c r="C37" s="147">
        <f>'August Activity Tracking '!J30</f>
        <v>0</v>
      </c>
      <c r="D37" s="145"/>
      <c r="E37" s="135"/>
      <c r="F37" s="146"/>
      <c r="G37" s="135"/>
      <c r="H37" s="146"/>
      <c r="I37" s="135"/>
      <c r="J37" s="146"/>
      <c r="K37" s="147">
        <f t="shared" si="2"/>
        <v>0</v>
      </c>
      <c r="L37" s="162"/>
      <c r="M37" s="238"/>
      <c r="N37" s="238"/>
    </row>
    <row r="38" spans="1:14" s="20" customFormat="1" ht="20.100000000000001" customHeight="1" x14ac:dyDescent="0.25">
      <c r="A38" s="7" t="s">
        <v>3</v>
      </c>
      <c r="B38" s="81">
        <v>26</v>
      </c>
      <c r="C38" s="25">
        <f>'August Activity Tracking '!J31</f>
        <v>0</v>
      </c>
      <c r="D38" s="52"/>
      <c r="E38" s="23"/>
      <c r="F38" s="23"/>
      <c r="G38" s="23"/>
      <c r="H38" s="23"/>
      <c r="I38" s="23"/>
      <c r="J38" s="23"/>
      <c r="K38" s="25">
        <f t="shared" si="2"/>
        <v>0</v>
      </c>
      <c r="L38" s="162"/>
      <c r="M38" s="15"/>
      <c r="N38" s="15"/>
    </row>
    <row r="39" spans="1:14" s="20" customFormat="1" ht="20.100000000000001" customHeight="1" thickBot="1" x14ac:dyDescent="0.3">
      <c r="A39" s="7" t="s">
        <v>4</v>
      </c>
      <c r="B39" s="81">
        <v>27</v>
      </c>
      <c r="C39" s="25">
        <f>'August Activity Tracking '!J32</f>
        <v>0</v>
      </c>
      <c r="D39" s="52"/>
      <c r="E39" s="23"/>
      <c r="F39" s="23"/>
      <c r="G39" s="23"/>
      <c r="H39" s="23"/>
      <c r="I39" s="23"/>
      <c r="J39" s="23"/>
      <c r="K39" s="25">
        <f t="shared" si="2"/>
        <v>0</v>
      </c>
      <c r="L39" s="162"/>
      <c r="M39" s="218"/>
      <c r="N39" s="218"/>
    </row>
    <row r="40" spans="1:14" s="20" customFormat="1" ht="20.100000000000001" customHeight="1" thickBot="1" x14ac:dyDescent="0.3">
      <c r="A40" s="7" t="s">
        <v>5</v>
      </c>
      <c r="B40" s="81">
        <v>28</v>
      </c>
      <c r="C40" s="25">
        <f>'August Activity Tracking '!J33</f>
        <v>0</v>
      </c>
      <c r="D40" s="52"/>
      <c r="E40" s="23"/>
      <c r="F40" s="23"/>
      <c r="G40" s="23"/>
      <c r="H40" s="23"/>
      <c r="I40" s="23"/>
      <c r="J40" s="23"/>
      <c r="K40" s="25">
        <f t="shared" si="2"/>
        <v>0</v>
      </c>
      <c r="L40" s="162"/>
      <c r="M40" s="219"/>
      <c r="N40" s="219"/>
    </row>
    <row r="41" spans="1:14" s="20" customFormat="1" ht="20.100000000000001" customHeight="1" x14ac:dyDescent="0.25">
      <c r="A41" s="7" t="s">
        <v>16</v>
      </c>
      <c r="B41" s="81">
        <v>29</v>
      </c>
      <c r="C41" s="25">
        <f>'August Activity Tracking '!J34</f>
        <v>0</v>
      </c>
      <c r="D41" s="52"/>
      <c r="E41" s="23"/>
      <c r="F41" s="23"/>
      <c r="G41" s="23"/>
      <c r="H41" s="23"/>
      <c r="I41" s="23"/>
      <c r="J41" s="23"/>
      <c r="K41" s="25">
        <f t="shared" si="2"/>
        <v>0</v>
      </c>
      <c r="L41" s="162"/>
      <c r="M41" s="15"/>
      <c r="N41" s="15"/>
    </row>
    <row r="42" spans="1:14" s="20" customFormat="1" ht="20.100000000000001" customHeight="1" thickBot="1" x14ac:dyDescent="0.3">
      <c r="A42" s="7" t="s">
        <v>6</v>
      </c>
      <c r="B42" s="81">
        <v>30</v>
      </c>
      <c r="C42" s="25">
        <f>'August Activity Tracking '!J35</f>
        <v>0</v>
      </c>
      <c r="D42" s="67">
        <f>SUM(C36:C43)</f>
        <v>0</v>
      </c>
      <c r="E42" s="23"/>
      <c r="F42" s="23"/>
      <c r="G42" s="23"/>
      <c r="H42" s="23"/>
      <c r="I42" s="23"/>
      <c r="J42" s="23"/>
      <c r="K42" s="25">
        <f>+C42+SUM(E42:J42)</f>
        <v>0</v>
      </c>
      <c r="L42" s="162"/>
      <c r="M42" s="15"/>
      <c r="N42" s="15"/>
    </row>
    <row r="43" spans="1:14" s="20" customFormat="1" ht="20.100000000000001" customHeight="1" x14ac:dyDescent="0.3">
      <c r="A43" s="159" t="s">
        <v>2</v>
      </c>
      <c r="B43" s="158">
        <v>31</v>
      </c>
      <c r="C43" s="147">
        <f>'August Activity Tracking '!J36</f>
        <v>0</v>
      </c>
      <c r="D43" s="163"/>
      <c r="E43" s="160"/>
      <c r="F43" s="160"/>
      <c r="G43" s="160"/>
      <c r="H43" s="160"/>
      <c r="I43" s="160"/>
      <c r="J43" s="160"/>
      <c r="K43" s="147">
        <f t="shared" si="2"/>
        <v>0</v>
      </c>
      <c r="L43" s="162"/>
      <c r="M43" s="109"/>
      <c r="N43" s="109"/>
    </row>
    <row r="44" spans="1:14" s="20" customFormat="1" ht="20.100000000000001" customHeight="1" thickBot="1" x14ac:dyDescent="0.3">
      <c r="A44" s="19"/>
      <c r="B44" s="19"/>
      <c r="C44" s="26">
        <f t="shared" ref="C44:I44" si="3">SUM(C13:C43)</f>
        <v>0</v>
      </c>
      <c r="D44" s="26">
        <f t="shared" si="3"/>
        <v>0</v>
      </c>
      <c r="E44" s="26">
        <f t="shared" si="3"/>
        <v>0</v>
      </c>
      <c r="F44" s="26">
        <f t="shared" si="3"/>
        <v>0</v>
      </c>
      <c r="G44" s="26">
        <f t="shared" si="3"/>
        <v>0</v>
      </c>
      <c r="H44" s="26">
        <f t="shared" si="3"/>
        <v>0</v>
      </c>
      <c r="I44" s="26">
        <f t="shared" si="3"/>
        <v>0</v>
      </c>
      <c r="J44" s="26">
        <f>SUM(J13:J42)</f>
        <v>0</v>
      </c>
      <c r="K44" s="26"/>
      <c r="L44" s="162"/>
      <c r="M44" s="15" t="s">
        <v>45</v>
      </c>
      <c r="N44" s="15">
        <f>SUM(C44,E44,F44,G44,H44,I44,J44)</f>
        <v>0</v>
      </c>
    </row>
    <row r="45" spans="1:14" s="20" customFormat="1" ht="20.100000000000001" customHeight="1" thickTop="1" x14ac:dyDescent="0.25">
      <c r="A45" s="19"/>
      <c r="B45" s="19"/>
      <c r="C45" s="19"/>
      <c r="D45" s="15"/>
      <c r="E45" s="15"/>
      <c r="F45" s="15"/>
      <c r="G45" s="15"/>
      <c r="H45" s="15"/>
      <c r="I45" s="15"/>
      <c r="J45" s="15"/>
      <c r="K45" s="15"/>
      <c r="M45" s="15"/>
      <c r="N45" s="15"/>
    </row>
    <row r="46" spans="1:14" s="20" customFormat="1" ht="56.45" customHeight="1" x14ac:dyDescent="0.3">
      <c r="A46" s="220" t="s">
        <v>41</v>
      </c>
      <c r="B46" s="220"/>
      <c r="C46" s="220"/>
      <c r="D46" s="220"/>
      <c r="E46" s="220"/>
      <c r="F46" s="220"/>
      <c r="G46" s="220"/>
      <c r="H46" s="220"/>
      <c r="I46" s="220"/>
      <c r="J46" s="220"/>
      <c r="K46" s="220"/>
      <c r="L46" s="220"/>
      <c r="M46" s="220"/>
      <c r="N46" s="220"/>
    </row>
    <row r="47" spans="1:14" s="20" customFormat="1" ht="20.100000000000001" customHeight="1" x14ac:dyDescent="0.25">
      <c r="A47" s="2"/>
      <c r="B47" s="13" t="str">
        <f>IF(ISBLANK(I5),"ERROR: Please Enter Employee ID","")</f>
        <v>ERROR: Please Enter Employee ID</v>
      </c>
      <c r="C47" s="73"/>
      <c r="D47" s="12"/>
      <c r="E47" s="13"/>
      <c r="F47" s="12"/>
      <c r="G47" s="12"/>
      <c r="H47" s="12"/>
      <c r="I47" s="12"/>
      <c r="J47" s="12"/>
      <c r="K47" s="12"/>
      <c r="L47" s="12"/>
      <c r="M47" s="15"/>
      <c r="N47" s="15"/>
    </row>
    <row r="48" spans="1:14" s="20" customFormat="1" ht="20.100000000000001" customHeight="1" x14ac:dyDescent="0.3">
      <c r="A48" s="2"/>
      <c r="B48" s="13"/>
      <c r="C48" s="73"/>
      <c r="D48" s="12"/>
      <c r="E48" s="13"/>
      <c r="F48" s="12"/>
      <c r="G48" s="12"/>
      <c r="H48" s="12"/>
      <c r="I48" s="12"/>
      <c r="J48" s="12"/>
      <c r="K48" s="68"/>
      <c r="L48" s="68"/>
      <c r="M48" s="15"/>
      <c r="N48" s="15"/>
    </row>
    <row r="49" spans="1:14" s="20" customFormat="1" ht="20.100000000000001" customHeight="1" thickBot="1" x14ac:dyDescent="0.3">
      <c r="A49" s="2"/>
      <c r="B49" s="40"/>
      <c r="C49" s="73"/>
      <c r="D49" s="12"/>
      <c r="E49" s="40"/>
      <c r="F49" s="12"/>
      <c r="G49" s="12"/>
      <c r="H49" s="38"/>
      <c r="I49" s="38"/>
      <c r="J49" s="38"/>
      <c r="K49" s="38"/>
      <c r="L49" s="38"/>
      <c r="M49" s="47"/>
      <c r="N49" s="15"/>
    </row>
    <row r="50" spans="1:14" ht="21.6" customHeight="1" thickTop="1" x14ac:dyDescent="0.25">
      <c r="A50" s="225" t="s">
        <v>13</v>
      </c>
      <c r="B50" s="226"/>
      <c r="C50" s="226"/>
      <c r="D50" s="226"/>
      <c r="E50" s="226"/>
      <c r="F50" s="226"/>
      <c r="G50" s="226"/>
      <c r="H50" s="226"/>
      <c r="K50" s="83" t="s">
        <v>9</v>
      </c>
      <c r="L50" s="84"/>
      <c r="M50" s="176"/>
      <c r="N50" s="87"/>
    </row>
    <row r="51" spans="1:14" x14ac:dyDescent="0.25">
      <c r="A51" s="2"/>
    </row>
    <row r="52" spans="1:14" ht="15.75" customHeight="1" x14ac:dyDescent="0.25">
      <c r="A52" s="85" t="s">
        <v>57</v>
      </c>
      <c r="B52" s="85"/>
      <c r="C52" s="85"/>
      <c r="D52" s="85"/>
      <c r="E52" s="85"/>
      <c r="F52" s="85"/>
      <c r="G52" s="85"/>
      <c r="H52" s="85"/>
      <c r="I52" s="85"/>
      <c r="J52" s="85"/>
      <c r="K52" s="85"/>
      <c r="L52" s="85"/>
      <c r="M52" s="12"/>
    </row>
    <row r="53" spans="1:14" ht="15.75" customHeight="1" thickBot="1" x14ac:dyDescent="0.3">
      <c r="A53" s="2"/>
      <c r="M53" s="12"/>
    </row>
    <row r="54" spans="1:14" ht="38.450000000000003" customHeight="1" thickBot="1" x14ac:dyDescent="0.3">
      <c r="A54" s="221" t="s">
        <v>26</v>
      </c>
      <c r="B54" s="222"/>
      <c r="C54" s="222"/>
      <c r="D54" s="222"/>
      <c r="E54" s="222"/>
      <c r="F54" s="222"/>
      <c r="G54" s="222"/>
      <c r="H54" s="222"/>
      <c r="I54" s="222"/>
      <c r="J54" s="222"/>
      <c r="K54" s="222"/>
      <c r="L54" s="222"/>
      <c r="M54" s="222"/>
      <c r="N54" s="223"/>
    </row>
    <row r="55" spans="1:14" x14ac:dyDescent="0.25">
      <c r="A55" s="2"/>
      <c r="M55" s="39"/>
      <c r="N55" s="38"/>
    </row>
    <row r="56" spans="1:14" x14ac:dyDescent="0.25">
      <c r="A56" s="2"/>
      <c r="M56" s="41"/>
      <c r="N56" s="41"/>
    </row>
    <row r="57" spans="1:14" x14ac:dyDescent="0.25">
      <c r="A57" s="2"/>
      <c r="M57" s="39"/>
      <c r="N57" s="38"/>
    </row>
    <row r="58" spans="1:14" ht="17.25" customHeight="1" x14ac:dyDescent="0.25">
      <c r="A58" s="2"/>
      <c r="M58" s="111"/>
      <c r="N58" s="111"/>
    </row>
    <row r="59" spans="1:14" x14ac:dyDescent="0.25">
      <c r="A59" s="2"/>
      <c r="M59" s="39"/>
      <c r="N59" s="38"/>
    </row>
    <row r="60" spans="1:14" ht="31.5" customHeight="1" x14ac:dyDescent="0.25">
      <c r="A60" s="2"/>
      <c r="M60" s="104"/>
      <c r="N60" s="104"/>
    </row>
    <row r="61" spans="1:14" x14ac:dyDescent="0.25">
      <c r="A61" s="2"/>
    </row>
    <row r="62" spans="1:14" x14ac:dyDescent="0.25">
      <c r="A62" s="2"/>
    </row>
    <row r="63" spans="1:14" x14ac:dyDescent="0.25">
      <c r="A63" s="2"/>
    </row>
    <row r="64" spans="1: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85" spans="1:3" x14ac:dyDescent="0.25">
      <c r="C85" s="9">
        <v>24</v>
      </c>
    </row>
    <row r="87" spans="1:3" x14ac:dyDescent="0.25">
      <c r="A87" s="42"/>
    </row>
    <row r="88" spans="1:3" x14ac:dyDescent="0.25">
      <c r="A88" s="43">
        <v>0</v>
      </c>
      <c r="C88" s="73">
        <v>0.01</v>
      </c>
    </row>
    <row r="89" spans="1:3" x14ac:dyDescent="0.25">
      <c r="A89" s="43">
        <v>0.25</v>
      </c>
      <c r="C89" s="73">
        <v>0.02</v>
      </c>
    </row>
    <row r="90" spans="1:3" x14ac:dyDescent="0.25">
      <c r="A90" s="43">
        <v>0.5</v>
      </c>
      <c r="C90" s="73">
        <v>0.03</v>
      </c>
    </row>
    <row r="91" spans="1:3" x14ac:dyDescent="0.25">
      <c r="A91" s="43">
        <v>0.75</v>
      </c>
      <c r="C91" s="73">
        <v>0.04</v>
      </c>
    </row>
    <row r="92" spans="1:3" x14ac:dyDescent="0.25">
      <c r="A92" s="43">
        <v>1</v>
      </c>
      <c r="C92" s="73">
        <v>0.05</v>
      </c>
    </row>
    <row r="93" spans="1:3" x14ac:dyDescent="0.25">
      <c r="A93" s="43">
        <v>1.25</v>
      </c>
      <c r="C93" s="73">
        <v>0.06</v>
      </c>
    </row>
    <row r="94" spans="1:3" x14ac:dyDescent="0.25">
      <c r="A94" s="43">
        <v>1.5</v>
      </c>
      <c r="C94" s="73">
        <v>7.0000000000000007E-2</v>
      </c>
    </row>
    <row r="95" spans="1:3" x14ac:dyDescent="0.25">
      <c r="A95" s="43">
        <v>1.75</v>
      </c>
      <c r="C95" s="73">
        <v>0.08</v>
      </c>
    </row>
    <row r="96" spans="1:3" x14ac:dyDescent="0.25">
      <c r="A96" s="43">
        <v>2</v>
      </c>
      <c r="C96" s="73">
        <v>0.09</v>
      </c>
    </row>
    <row r="97" spans="1:3" x14ac:dyDescent="0.25">
      <c r="A97" s="43">
        <v>2.25</v>
      </c>
      <c r="C97" s="73">
        <v>0.1</v>
      </c>
    </row>
    <row r="98" spans="1:3" x14ac:dyDescent="0.25">
      <c r="A98" s="43">
        <v>2.5</v>
      </c>
      <c r="C98" s="73">
        <v>0.11</v>
      </c>
    </row>
    <row r="99" spans="1:3" x14ac:dyDescent="0.25">
      <c r="A99" s="43">
        <v>2.75</v>
      </c>
      <c r="C99" s="73">
        <v>0.12</v>
      </c>
    </row>
    <row r="100" spans="1:3" x14ac:dyDescent="0.25">
      <c r="A100" s="43">
        <v>3</v>
      </c>
      <c r="C100" s="73">
        <v>0.13</v>
      </c>
    </row>
    <row r="101" spans="1:3" x14ac:dyDescent="0.25">
      <c r="A101" s="43">
        <v>3.25</v>
      </c>
      <c r="C101" s="73">
        <v>0.14000000000000001</v>
      </c>
    </row>
    <row r="102" spans="1:3" x14ac:dyDescent="0.25">
      <c r="A102" s="43">
        <v>3.5</v>
      </c>
      <c r="C102" s="73">
        <v>0.15</v>
      </c>
    </row>
    <row r="103" spans="1:3" x14ac:dyDescent="0.25">
      <c r="A103" s="43">
        <v>3.75</v>
      </c>
      <c r="C103" s="73">
        <v>0.16</v>
      </c>
    </row>
    <row r="104" spans="1:3" x14ac:dyDescent="0.25">
      <c r="A104" s="43">
        <v>4</v>
      </c>
      <c r="C104" s="73">
        <v>0.17</v>
      </c>
    </row>
    <row r="105" spans="1:3" x14ac:dyDescent="0.25">
      <c r="A105" s="43">
        <v>4.25</v>
      </c>
      <c r="C105" s="73">
        <v>0.18</v>
      </c>
    </row>
    <row r="106" spans="1:3" x14ac:dyDescent="0.25">
      <c r="A106" s="43">
        <v>4.5</v>
      </c>
      <c r="C106" s="73">
        <v>0.19</v>
      </c>
    </row>
    <row r="107" spans="1:3" x14ac:dyDescent="0.25">
      <c r="A107" s="43">
        <v>4.75</v>
      </c>
      <c r="C107" s="73">
        <v>0.2</v>
      </c>
    </row>
    <row r="108" spans="1:3" x14ac:dyDescent="0.25">
      <c r="A108" s="43">
        <v>5</v>
      </c>
      <c r="C108" s="73">
        <v>0.21</v>
      </c>
    </row>
    <row r="109" spans="1:3" x14ac:dyDescent="0.25">
      <c r="A109" s="43">
        <v>5.25</v>
      </c>
      <c r="C109" s="73">
        <v>0.22</v>
      </c>
    </row>
    <row r="110" spans="1:3" x14ac:dyDescent="0.25">
      <c r="A110" s="43">
        <v>5.5</v>
      </c>
      <c r="C110" s="73">
        <v>0.23</v>
      </c>
    </row>
    <row r="111" spans="1:3" x14ac:dyDescent="0.25">
      <c r="A111" s="43">
        <v>5.75</v>
      </c>
      <c r="C111" s="73">
        <v>0.24</v>
      </c>
    </row>
    <row r="112" spans="1:3" x14ac:dyDescent="0.25">
      <c r="A112" s="43">
        <v>6</v>
      </c>
      <c r="C112" s="73">
        <v>0.25</v>
      </c>
    </row>
    <row r="113" spans="1:3" x14ac:dyDescent="0.25">
      <c r="A113" s="43">
        <v>6.25</v>
      </c>
      <c r="C113" s="73">
        <v>0.26</v>
      </c>
    </row>
    <row r="114" spans="1:3" x14ac:dyDescent="0.25">
      <c r="A114" s="43">
        <v>6.5</v>
      </c>
      <c r="C114" s="73">
        <v>0.27</v>
      </c>
    </row>
    <row r="115" spans="1:3" x14ac:dyDescent="0.25">
      <c r="A115" s="43">
        <v>6.75</v>
      </c>
      <c r="C115" s="73">
        <v>0.28000000000000003</v>
      </c>
    </row>
    <row r="116" spans="1:3" x14ac:dyDescent="0.25">
      <c r="A116" s="43">
        <v>7</v>
      </c>
      <c r="C116" s="73">
        <v>0.28999999999999998</v>
      </c>
    </row>
    <row r="117" spans="1:3" x14ac:dyDescent="0.25">
      <c r="A117" s="43">
        <v>7.25</v>
      </c>
      <c r="C117" s="73">
        <v>0.3</v>
      </c>
    </row>
    <row r="118" spans="1:3" x14ac:dyDescent="0.25">
      <c r="A118" s="43">
        <v>7.5</v>
      </c>
      <c r="C118" s="73">
        <v>0.31</v>
      </c>
    </row>
    <row r="119" spans="1:3" x14ac:dyDescent="0.25">
      <c r="A119" s="43">
        <v>7.75</v>
      </c>
      <c r="C119" s="73">
        <v>0.32</v>
      </c>
    </row>
    <row r="120" spans="1:3" x14ac:dyDescent="0.25">
      <c r="A120" s="43">
        <v>8</v>
      </c>
      <c r="C120" s="73">
        <v>0.33</v>
      </c>
    </row>
    <row r="121" spans="1:3" x14ac:dyDescent="0.25">
      <c r="A121" s="43">
        <v>8.25</v>
      </c>
      <c r="C121" s="73">
        <v>0.34</v>
      </c>
    </row>
    <row r="122" spans="1:3" x14ac:dyDescent="0.25">
      <c r="A122" s="43">
        <v>8.5</v>
      </c>
      <c r="C122" s="73">
        <v>0.35</v>
      </c>
    </row>
    <row r="123" spans="1:3" x14ac:dyDescent="0.25">
      <c r="A123" s="43">
        <v>8.75</v>
      </c>
      <c r="C123" s="73">
        <v>0.36</v>
      </c>
    </row>
    <row r="124" spans="1:3" x14ac:dyDescent="0.25">
      <c r="A124" s="43">
        <v>9</v>
      </c>
      <c r="C124" s="73">
        <v>0.37</v>
      </c>
    </row>
    <row r="125" spans="1:3" x14ac:dyDescent="0.25">
      <c r="A125" s="43">
        <v>9.25</v>
      </c>
      <c r="C125" s="73">
        <v>0.38</v>
      </c>
    </row>
    <row r="126" spans="1:3" x14ac:dyDescent="0.25">
      <c r="A126" s="43">
        <v>9.5</v>
      </c>
      <c r="C126" s="73">
        <v>0.39</v>
      </c>
    </row>
    <row r="127" spans="1:3" x14ac:dyDescent="0.25">
      <c r="A127" s="43">
        <v>9.75</v>
      </c>
      <c r="C127" s="73">
        <v>0.4</v>
      </c>
    </row>
    <row r="128" spans="1:3" x14ac:dyDescent="0.25">
      <c r="A128" s="43">
        <v>10</v>
      </c>
      <c r="C128" s="73">
        <v>0.41</v>
      </c>
    </row>
    <row r="129" spans="1:3" x14ac:dyDescent="0.25">
      <c r="A129" s="43">
        <v>10.25</v>
      </c>
      <c r="C129" s="73">
        <v>0.42</v>
      </c>
    </row>
    <row r="130" spans="1:3" x14ac:dyDescent="0.25">
      <c r="A130" s="43">
        <v>10.5</v>
      </c>
      <c r="C130" s="73">
        <v>0.43</v>
      </c>
    </row>
    <row r="131" spans="1:3" x14ac:dyDescent="0.25">
      <c r="A131" s="43">
        <v>10.75</v>
      </c>
      <c r="C131" s="73">
        <v>0.44</v>
      </c>
    </row>
    <row r="132" spans="1:3" x14ac:dyDescent="0.25">
      <c r="A132" s="43">
        <v>11</v>
      </c>
      <c r="C132" s="73">
        <v>0.45</v>
      </c>
    </row>
    <row r="133" spans="1:3" x14ac:dyDescent="0.25">
      <c r="A133" s="43">
        <v>11.25</v>
      </c>
      <c r="C133" s="73">
        <v>0.46</v>
      </c>
    </row>
    <row r="134" spans="1:3" x14ac:dyDescent="0.25">
      <c r="A134" s="43">
        <v>11.5</v>
      </c>
      <c r="C134" s="73">
        <v>0.47</v>
      </c>
    </row>
    <row r="135" spans="1:3" x14ac:dyDescent="0.25">
      <c r="A135" s="43">
        <v>11.75</v>
      </c>
      <c r="C135" s="73">
        <v>0.48</v>
      </c>
    </row>
    <row r="136" spans="1:3" x14ac:dyDescent="0.25">
      <c r="A136" s="43">
        <v>12</v>
      </c>
      <c r="C136" s="73">
        <v>0.49</v>
      </c>
    </row>
    <row r="137" spans="1:3" x14ac:dyDescent="0.25">
      <c r="A137" s="43">
        <v>12.25</v>
      </c>
      <c r="C137" s="73">
        <v>0.5</v>
      </c>
    </row>
    <row r="138" spans="1:3" x14ac:dyDescent="0.25">
      <c r="A138" s="43">
        <v>12.5</v>
      </c>
      <c r="C138" s="73">
        <v>0.51</v>
      </c>
    </row>
    <row r="139" spans="1:3" x14ac:dyDescent="0.25">
      <c r="A139" s="43">
        <v>12.75</v>
      </c>
      <c r="C139" s="73">
        <v>0.52</v>
      </c>
    </row>
    <row r="140" spans="1:3" x14ac:dyDescent="0.25">
      <c r="A140" s="43">
        <v>13</v>
      </c>
      <c r="C140" s="73">
        <v>0.53</v>
      </c>
    </row>
    <row r="141" spans="1:3" x14ac:dyDescent="0.25">
      <c r="A141" s="43">
        <v>13.25</v>
      </c>
      <c r="C141" s="73">
        <v>0.54</v>
      </c>
    </row>
    <row r="142" spans="1:3" x14ac:dyDescent="0.25">
      <c r="A142" s="43">
        <v>13.5</v>
      </c>
      <c r="C142" s="73">
        <v>0.55000000000000004</v>
      </c>
    </row>
    <row r="143" spans="1:3" x14ac:dyDescent="0.25">
      <c r="A143" s="43">
        <v>13.75</v>
      </c>
      <c r="C143" s="73">
        <v>0.56000000000000005</v>
      </c>
    </row>
    <row r="144" spans="1:3" x14ac:dyDescent="0.25">
      <c r="A144" s="43">
        <v>14</v>
      </c>
      <c r="C144" s="73">
        <v>0.56999999999999995</v>
      </c>
    </row>
    <row r="145" spans="1:3" x14ac:dyDescent="0.25">
      <c r="A145" s="43">
        <v>14.25</v>
      </c>
      <c r="C145" s="73">
        <v>0.57999999999999996</v>
      </c>
    </row>
    <row r="146" spans="1:3" x14ac:dyDescent="0.25">
      <c r="A146" s="43">
        <v>14.5</v>
      </c>
      <c r="C146" s="73">
        <v>0.59</v>
      </c>
    </row>
    <row r="147" spans="1:3" x14ac:dyDescent="0.25">
      <c r="A147" s="43">
        <v>14.75</v>
      </c>
      <c r="C147" s="73">
        <v>0.6</v>
      </c>
    </row>
    <row r="148" spans="1:3" x14ac:dyDescent="0.25">
      <c r="A148" s="43">
        <v>15</v>
      </c>
      <c r="C148" s="73">
        <v>0.61</v>
      </c>
    </row>
    <row r="149" spans="1:3" x14ac:dyDescent="0.25">
      <c r="A149" s="43">
        <v>15.25</v>
      </c>
      <c r="C149" s="73">
        <v>0.62</v>
      </c>
    </row>
    <row r="150" spans="1:3" x14ac:dyDescent="0.25">
      <c r="A150" s="43">
        <v>15.5</v>
      </c>
      <c r="C150" s="73">
        <v>0.63</v>
      </c>
    </row>
    <row r="151" spans="1:3" x14ac:dyDescent="0.25">
      <c r="A151" s="43">
        <v>15.75</v>
      </c>
      <c r="C151" s="73">
        <v>0.64</v>
      </c>
    </row>
    <row r="152" spans="1:3" x14ac:dyDescent="0.25">
      <c r="A152" s="43">
        <v>16</v>
      </c>
      <c r="C152" s="73">
        <v>0.65</v>
      </c>
    </row>
    <row r="153" spans="1:3" x14ac:dyDescent="0.25">
      <c r="A153" s="43">
        <v>16.25</v>
      </c>
      <c r="C153" s="73">
        <v>0.66</v>
      </c>
    </row>
    <row r="154" spans="1:3" x14ac:dyDescent="0.25">
      <c r="A154" s="43">
        <v>16.5</v>
      </c>
      <c r="C154" s="73">
        <v>0.67</v>
      </c>
    </row>
    <row r="155" spans="1:3" x14ac:dyDescent="0.25">
      <c r="A155" s="43">
        <v>16.75</v>
      </c>
      <c r="C155" s="73">
        <v>0.68</v>
      </c>
    </row>
    <row r="156" spans="1:3" x14ac:dyDescent="0.25">
      <c r="A156" s="43">
        <v>17</v>
      </c>
      <c r="C156" s="73">
        <v>0.69</v>
      </c>
    </row>
    <row r="157" spans="1:3" x14ac:dyDescent="0.25">
      <c r="A157" s="43">
        <v>17.25</v>
      </c>
      <c r="C157" s="73">
        <v>0.7</v>
      </c>
    </row>
    <row r="158" spans="1:3" x14ac:dyDescent="0.25">
      <c r="A158" s="43">
        <v>17.5</v>
      </c>
      <c r="C158" s="73">
        <v>0.71</v>
      </c>
    </row>
    <row r="159" spans="1:3" x14ac:dyDescent="0.25">
      <c r="A159" s="43">
        <v>17.75</v>
      </c>
      <c r="C159" s="73">
        <v>0.72</v>
      </c>
    </row>
    <row r="160" spans="1:3" x14ac:dyDescent="0.25">
      <c r="A160" s="43">
        <v>18</v>
      </c>
      <c r="C160" s="73">
        <v>0.73</v>
      </c>
    </row>
    <row r="161" spans="1:3" x14ac:dyDescent="0.25">
      <c r="A161" s="43">
        <v>18.25</v>
      </c>
      <c r="C161" s="73">
        <v>0.74</v>
      </c>
    </row>
    <row r="162" spans="1:3" x14ac:dyDescent="0.25">
      <c r="A162" s="43">
        <v>18.5</v>
      </c>
      <c r="C162" s="73">
        <v>0.75</v>
      </c>
    </row>
    <row r="163" spans="1:3" x14ac:dyDescent="0.25">
      <c r="A163" s="43">
        <v>18.75</v>
      </c>
      <c r="C163" s="73">
        <v>0.76</v>
      </c>
    </row>
    <row r="164" spans="1:3" x14ac:dyDescent="0.25">
      <c r="A164" s="43">
        <v>19</v>
      </c>
      <c r="C164" s="73">
        <v>0.77</v>
      </c>
    </row>
    <row r="165" spans="1:3" x14ac:dyDescent="0.25">
      <c r="A165" s="43">
        <v>19.25</v>
      </c>
      <c r="C165" s="73">
        <v>0.78</v>
      </c>
    </row>
    <row r="166" spans="1:3" x14ac:dyDescent="0.25">
      <c r="A166" s="43">
        <v>19.5</v>
      </c>
      <c r="C166" s="73">
        <v>0.79</v>
      </c>
    </row>
    <row r="167" spans="1:3" x14ac:dyDescent="0.25">
      <c r="A167" s="43">
        <v>19.75</v>
      </c>
      <c r="C167" s="73">
        <v>0.8</v>
      </c>
    </row>
    <row r="168" spans="1:3" x14ac:dyDescent="0.25">
      <c r="A168" s="43">
        <v>20</v>
      </c>
      <c r="C168" s="73">
        <v>0.81</v>
      </c>
    </row>
    <row r="169" spans="1:3" x14ac:dyDescent="0.25">
      <c r="A169" s="43">
        <v>20.25</v>
      </c>
      <c r="C169" s="73">
        <v>0.82</v>
      </c>
    </row>
    <row r="170" spans="1:3" x14ac:dyDescent="0.25">
      <c r="A170" s="43">
        <v>20.5</v>
      </c>
      <c r="C170" s="73">
        <v>0.83</v>
      </c>
    </row>
    <row r="171" spans="1:3" x14ac:dyDescent="0.25">
      <c r="A171" s="43">
        <v>20.75</v>
      </c>
      <c r="C171" s="73">
        <v>0.84</v>
      </c>
    </row>
    <row r="172" spans="1:3" x14ac:dyDescent="0.25">
      <c r="A172" s="43">
        <v>21</v>
      </c>
      <c r="C172" s="73">
        <v>0.85</v>
      </c>
    </row>
    <row r="173" spans="1:3" x14ac:dyDescent="0.25">
      <c r="A173" s="43">
        <v>21.25</v>
      </c>
      <c r="C173" s="73">
        <v>0.86</v>
      </c>
    </row>
    <row r="174" spans="1:3" x14ac:dyDescent="0.25">
      <c r="A174" s="43">
        <v>21.5</v>
      </c>
      <c r="C174" s="73">
        <v>0.87</v>
      </c>
    </row>
    <row r="175" spans="1:3" x14ac:dyDescent="0.25">
      <c r="A175" s="43">
        <v>21.75</v>
      </c>
      <c r="C175" s="73">
        <v>0.88</v>
      </c>
    </row>
    <row r="176" spans="1:3" x14ac:dyDescent="0.25">
      <c r="A176" s="43">
        <v>22</v>
      </c>
      <c r="C176" s="73">
        <v>0.89</v>
      </c>
    </row>
    <row r="177" spans="1:3" x14ac:dyDescent="0.25">
      <c r="A177" s="43">
        <v>22.25</v>
      </c>
      <c r="C177" s="73">
        <v>0.9</v>
      </c>
    </row>
    <row r="178" spans="1:3" x14ac:dyDescent="0.25">
      <c r="A178" s="43">
        <v>22.5</v>
      </c>
      <c r="C178" s="73">
        <v>0.91</v>
      </c>
    </row>
    <row r="179" spans="1:3" x14ac:dyDescent="0.25">
      <c r="A179" s="43">
        <v>22.75</v>
      </c>
      <c r="C179" s="73">
        <v>0.92</v>
      </c>
    </row>
    <row r="180" spans="1:3" x14ac:dyDescent="0.25">
      <c r="A180" s="43">
        <v>23</v>
      </c>
      <c r="C180" s="73">
        <v>0.93</v>
      </c>
    </row>
    <row r="181" spans="1:3" x14ac:dyDescent="0.25">
      <c r="A181" s="43">
        <v>23.25</v>
      </c>
      <c r="C181" s="73">
        <v>0.94</v>
      </c>
    </row>
    <row r="182" spans="1:3" x14ac:dyDescent="0.25">
      <c r="A182" s="43">
        <v>23.5</v>
      </c>
      <c r="C182" s="73">
        <v>0.95</v>
      </c>
    </row>
    <row r="183" spans="1:3" x14ac:dyDescent="0.25">
      <c r="A183" s="43">
        <v>23.75</v>
      </c>
      <c r="C183" s="73">
        <v>0.96</v>
      </c>
    </row>
    <row r="184" spans="1:3" x14ac:dyDescent="0.25">
      <c r="A184" s="43">
        <v>24</v>
      </c>
      <c r="C184" s="73">
        <v>0.97</v>
      </c>
    </row>
    <row r="185" spans="1:3" x14ac:dyDescent="0.25">
      <c r="A185" s="9"/>
      <c r="C185" s="73">
        <v>0.98</v>
      </c>
    </row>
    <row r="186" spans="1:3" x14ac:dyDescent="0.25">
      <c r="A186" s="9"/>
      <c r="C186" s="73">
        <v>0.99</v>
      </c>
    </row>
    <row r="187" spans="1:3" x14ac:dyDescent="0.25">
      <c r="A187" s="9"/>
      <c r="C187" s="73">
        <v>1</v>
      </c>
    </row>
    <row r="188" spans="1:3" x14ac:dyDescent="0.25">
      <c r="A188" s="9"/>
    </row>
    <row r="189" spans="1:3" x14ac:dyDescent="0.25">
      <c r="A189" s="9"/>
    </row>
    <row r="190" spans="1:3" x14ac:dyDescent="0.25">
      <c r="A190" s="9"/>
    </row>
    <row r="191" spans="1:3" x14ac:dyDescent="0.25">
      <c r="A191" s="9"/>
    </row>
    <row r="192" spans="1:3"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sheetData>
  <sheetProtection selectLockedCells="1"/>
  <mergeCells count="17">
    <mergeCell ref="N19:N21"/>
    <mergeCell ref="N23:N25"/>
    <mergeCell ref="A54:N54"/>
    <mergeCell ref="A50:H50"/>
    <mergeCell ref="M36:N37"/>
    <mergeCell ref="M39:N40"/>
    <mergeCell ref="A46:N46"/>
    <mergeCell ref="N27:N29"/>
    <mergeCell ref="N11:N13"/>
    <mergeCell ref="N15:N17"/>
    <mergeCell ref="F2:K2"/>
    <mergeCell ref="D5:G5"/>
    <mergeCell ref="I5:L5"/>
    <mergeCell ref="D6:G6"/>
    <mergeCell ref="I6:L6"/>
    <mergeCell ref="A9:K9"/>
    <mergeCell ref="F11:I11"/>
  </mergeCells>
  <conditionalFormatting sqref="K13:K43">
    <cfRule type="cellIs" dxfId="361" priority="1" stopIfTrue="1" operator="greaterThan">
      <formula>24</formula>
    </cfRule>
  </conditionalFormatting>
  <dataValidations count="6">
    <dataValidation type="list" showInputMessage="1" showErrorMessage="1" error="You must enter a valid account code.  Please see the payroll account codes worksheet or contact the Budget unit." prompt="You may select a valid account code from the drop down list or type your account code._x000a__x000a_To access the drop down list, left click on the cell, then left click on the small triangle that appears to the right of the cell._x000a_" sqref="M12 M16 M20 M24 M28">
      <formula1>cert</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49:N49">
      <formula1>$A$87:$A$184</formula1>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I5">
      <formula1>9</formula1>
    </dataValidation>
    <dataValidation type="decimal" allowBlank="1" showInputMessage="1" showErrorMessage="1" error="You must enter less than 24 hours." sqref="E13:J43 C13:C43">
      <formula1>0</formula1>
      <formula2>24</formula2>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22 M26">
      <formula1>$A$95:$A$192</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30">
      <formula1>$A$88:$A$185</formula1>
    </dataValidation>
  </dataValidations>
  <printOptions horizontalCentered="1" verticalCentered="1"/>
  <pageMargins left="0.25" right="0.25" top="0.3" bottom="0.3" header="0" footer="0"/>
  <pageSetup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3"/>
  <sheetViews>
    <sheetView showGridLines="0" zoomScale="85" zoomScaleNormal="85" workbookViewId="0">
      <selection activeCell="A2" sqref="A2:J2"/>
    </sheetView>
  </sheetViews>
  <sheetFormatPr defaultColWidth="9.140625" defaultRowHeight="15.75" x14ac:dyDescent="0.25"/>
  <cols>
    <col min="1" max="1" width="5.7109375" style="73" bestFit="1" customWidth="1"/>
    <col min="2" max="2" width="5.7109375" style="73" customWidth="1"/>
    <col min="3" max="7" width="15" style="73" customWidth="1"/>
    <col min="8" max="9" width="15" style="12" customWidth="1"/>
    <col min="10" max="10" width="11.140625" style="74" customWidth="1"/>
    <col min="11" max="11" width="5.140625" style="12" customWidth="1"/>
    <col min="12" max="12" width="6.42578125" style="12" customWidth="1"/>
    <col min="13" max="13" width="3.7109375" style="2" customWidth="1"/>
    <col min="14" max="16384" width="9.140625" style="12"/>
  </cols>
  <sheetData>
    <row r="1" spans="1:15" s="20" customFormat="1" ht="24" thickBot="1" x14ac:dyDescent="0.4">
      <c r="A1" s="204" t="s">
        <v>103</v>
      </c>
      <c r="B1" s="205"/>
      <c r="C1" s="205"/>
      <c r="D1" s="205"/>
      <c r="E1" s="205"/>
      <c r="F1" s="205"/>
      <c r="G1" s="205"/>
      <c r="H1" s="205"/>
      <c r="I1" s="205"/>
      <c r="J1" s="206"/>
    </row>
    <row r="2" spans="1:15" s="20" customFormat="1" ht="19.5" thickBot="1" x14ac:dyDescent="0.35">
      <c r="A2" s="207"/>
      <c r="B2" s="207"/>
      <c r="C2" s="207"/>
      <c r="D2" s="207"/>
      <c r="E2" s="75"/>
      <c r="F2" s="208"/>
      <c r="G2" s="208"/>
      <c r="H2" s="208"/>
      <c r="I2" s="208"/>
      <c r="J2" s="208"/>
    </row>
    <row r="3" spans="1:15" s="20" customFormat="1" ht="32.25" customHeight="1" thickBot="1" x14ac:dyDescent="0.3">
      <c r="A3" s="209" t="s">
        <v>0</v>
      </c>
      <c r="B3" s="210"/>
      <c r="C3" s="210"/>
      <c r="D3" s="210"/>
      <c r="E3" s="124"/>
      <c r="F3" s="211" t="s">
        <v>1</v>
      </c>
      <c r="G3" s="211"/>
      <c r="H3" s="212"/>
      <c r="I3" s="212"/>
      <c r="J3" s="212"/>
    </row>
    <row r="4" spans="1:15" s="20" customFormat="1" ht="19.5" thickBot="1" x14ac:dyDescent="0.35">
      <c r="A4" s="213"/>
      <c r="B4" s="214"/>
      <c r="C4" s="215" t="s">
        <v>97</v>
      </c>
      <c r="D4" s="216"/>
      <c r="E4" s="216"/>
      <c r="F4" s="216"/>
      <c r="G4" s="216"/>
      <c r="H4" s="216"/>
      <c r="I4" s="217"/>
      <c r="J4" s="123"/>
      <c r="N4"/>
    </row>
    <row r="5" spans="1:15" s="20" customFormat="1" ht="32.25" thickBot="1" x14ac:dyDescent="0.3">
      <c r="A5" s="58" t="s">
        <v>14</v>
      </c>
      <c r="B5" s="58" t="s">
        <v>15</v>
      </c>
      <c r="C5" s="122" t="s">
        <v>96</v>
      </c>
      <c r="D5" s="122" t="s">
        <v>95</v>
      </c>
      <c r="E5" s="122" t="s">
        <v>94</v>
      </c>
      <c r="F5" s="130" t="s">
        <v>93</v>
      </c>
      <c r="G5" s="130" t="s">
        <v>92</v>
      </c>
      <c r="H5" s="122" t="s">
        <v>91</v>
      </c>
      <c r="I5" s="122" t="s">
        <v>90</v>
      </c>
      <c r="J5" s="121" t="s">
        <v>18</v>
      </c>
    </row>
    <row r="6" spans="1:15" s="20" customFormat="1" ht="20.100000000000001" customHeight="1" x14ac:dyDescent="0.25">
      <c r="A6" s="159" t="s">
        <v>2</v>
      </c>
      <c r="B6" s="131">
        <v>1</v>
      </c>
      <c r="C6" s="135"/>
      <c r="D6" s="135"/>
      <c r="E6" s="135"/>
      <c r="F6" s="119"/>
      <c r="G6" s="119"/>
      <c r="H6" s="135"/>
      <c r="I6" s="136"/>
      <c r="J6" s="140">
        <f>SUM(C6:I6)</f>
        <v>0</v>
      </c>
    </row>
    <row r="7" spans="1:15" s="20" customFormat="1" ht="20.100000000000001" customHeight="1" x14ac:dyDescent="0.25">
      <c r="A7" s="133" t="s">
        <v>3</v>
      </c>
      <c r="B7" s="165">
        <v>2</v>
      </c>
      <c r="C7" s="137"/>
      <c r="D7" s="137"/>
      <c r="E7" s="137"/>
      <c r="F7" s="119"/>
      <c r="G7" s="119"/>
      <c r="H7" s="137"/>
      <c r="I7" s="138"/>
      <c r="J7" s="139">
        <f t="shared" ref="J7:J34" si="0">SUM(C7:I7)</f>
        <v>0</v>
      </c>
    </row>
    <row r="8" spans="1:15" s="20" customFormat="1" ht="20.100000000000001" customHeight="1" x14ac:dyDescent="0.25">
      <c r="A8" s="7" t="s">
        <v>4</v>
      </c>
      <c r="B8" s="81">
        <v>3</v>
      </c>
      <c r="C8" s="155"/>
      <c r="D8" s="155"/>
      <c r="E8" s="155"/>
      <c r="F8" s="119"/>
      <c r="G8" s="119"/>
      <c r="H8" s="155"/>
      <c r="I8" s="154"/>
      <c r="J8" s="164">
        <f t="shared" si="0"/>
        <v>0</v>
      </c>
    </row>
    <row r="9" spans="1:15" s="20" customFormat="1" ht="20.100000000000001" customHeight="1" x14ac:dyDescent="0.25">
      <c r="A9" s="7" t="s">
        <v>5</v>
      </c>
      <c r="B9" s="81">
        <v>4</v>
      </c>
      <c r="C9" s="155"/>
      <c r="D9" s="155"/>
      <c r="E9" s="155"/>
      <c r="F9" s="119"/>
      <c r="G9" s="119"/>
      <c r="H9" s="155"/>
      <c r="I9" s="154"/>
      <c r="J9" s="164">
        <f t="shared" si="0"/>
        <v>0</v>
      </c>
      <c r="M9"/>
      <c r="O9"/>
    </row>
    <row r="10" spans="1:15" s="20" customFormat="1" ht="20.100000000000001" customHeight="1" x14ac:dyDescent="0.25">
      <c r="A10" s="7" t="s">
        <v>16</v>
      </c>
      <c r="B10" s="81">
        <v>5</v>
      </c>
      <c r="C10" s="155"/>
      <c r="D10" s="155"/>
      <c r="E10" s="155"/>
      <c r="F10" s="119"/>
      <c r="G10" s="119"/>
      <c r="H10" s="155"/>
      <c r="I10" s="154"/>
      <c r="J10" s="164">
        <f t="shared" si="0"/>
        <v>0</v>
      </c>
    </row>
    <row r="11" spans="1:15" s="20" customFormat="1" ht="20.100000000000001" customHeight="1" x14ac:dyDescent="0.25">
      <c r="A11" s="7" t="s">
        <v>6</v>
      </c>
      <c r="B11" s="81">
        <v>6</v>
      </c>
      <c r="C11" s="155"/>
      <c r="D11" s="155"/>
      <c r="E11" s="155"/>
      <c r="F11" s="119"/>
      <c r="G11" s="119"/>
      <c r="H11" s="155"/>
      <c r="I11" s="154"/>
      <c r="J11" s="164">
        <f t="shared" si="0"/>
        <v>0</v>
      </c>
    </row>
    <row r="12" spans="1:15" s="20" customFormat="1" ht="20.100000000000001" customHeight="1" x14ac:dyDescent="0.25">
      <c r="A12" s="131" t="s">
        <v>2</v>
      </c>
      <c r="B12" s="158">
        <v>7</v>
      </c>
      <c r="C12" s="135"/>
      <c r="D12" s="135"/>
      <c r="E12" s="135"/>
      <c r="F12" s="119"/>
      <c r="G12" s="119"/>
      <c r="H12" s="135"/>
      <c r="I12" s="136"/>
      <c r="J12" s="140">
        <f t="shared" si="0"/>
        <v>0</v>
      </c>
    </row>
    <row r="13" spans="1:15" s="20" customFormat="1" ht="20.100000000000001" customHeight="1" x14ac:dyDescent="0.25">
      <c r="A13" s="131" t="s">
        <v>2</v>
      </c>
      <c r="B13" s="158">
        <v>8</v>
      </c>
      <c r="C13" s="135"/>
      <c r="D13" s="135"/>
      <c r="E13" s="135"/>
      <c r="F13" s="119"/>
      <c r="G13" s="119"/>
      <c r="H13" s="135"/>
      <c r="I13" s="136"/>
      <c r="J13" s="140">
        <f t="shared" si="0"/>
        <v>0</v>
      </c>
    </row>
    <row r="14" spans="1:15" s="20" customFormat="1" ht="20.100000000000001" customHeight="1" x14ac:dyDescent="0.25">
      <c r="A14" s="7" t="s">
        <v>3</v>
      </c>
      <c r="B14" s="81">
        <v>9</v>
      </c>
      <c r="C14" s="155"/>
      <c r="D14" s="155"/>
      <c r="E14" s="155"/>
      <c r="F14" s="119"/>
      <c r="G14" s="119"/>
      <c r="H14" s="155"/>
      <c r="I14" s="154"/>
      <c r="J14" s="164">
        <f t="shared" si="0"/>
        <v>0</v>
      </c>
    </row>
    <row r="15" spans="1:15" s="20" customFormat="1" ht="20.100000000000001" customHeight="1" x14ac:dyDescent="0.25">
      <c r="A15" s="7" t="s">
        <v>4</v>
      </c>
      <c r="B15" s="81">
        <v>10</v>
      </c>
      <c r="C15" s="155"/>
      <c r="D15" s="155"/>
      <c r="E15" s="155"/>
      <c r="F15" s="119"/>
      <c r="G15" s="119"/>
      <c r="H15" s="155"/>
      <c r="I15" s="154"/>
      <c r="J15" s="164">
        <f t="shared" si="0"/>
        <v>0</v>
      </c>
    </row>
    <row r="16" spans="1:15" s="20" customFormat="1" ht="20.100000000000001" customHeight="1" x14ac:dyDescent="0.25">
      <c r="A16" s="8" t="s">
        <v>5</v>
      </c>
      <c r="B16" s="81">
        <v>11</v>
      </c>
      <c r="C16" s="155"/>
      <c r="D16" s="155"/>
      <c r="E16" s="155"/>
      <c r="F16" s="119"/>
      <c r="G16" s="119"/>
      <c r="H16" s="155"/>
      <c r="I16" s="154"/>
      <c r="J16" s="164">
        <f t="shared" si="0"/>
        <v>0</v>
      </c>
    </row>
    <row r="17" spans="1:10" s="20" customFormat="1" ht="20.100000000000001" customHeight="1" x14ac:dyDescent="0.25">
      <c r="A17" s="7" t="s">
        <v>16</v>
      </c>
      <c r="B17" s="81">
        <v>12</v>
      </c>
      <c r="C17" s="155"/>
      <c r="D17" s="155"/>
      <c r="E17" s="155"/>
      <c r="F17" s="119"/>
      <c r="G17" s="119"/>
      <c r="H17" s="155"/>
      <c r="I17" s="154"/>
      <c r="J17" s="164">
        <f t="shared" si="0"/>
        <v>0</v>
      </c>
    </row>
    <row r="18" spans="1:10" s="20" customFormat="1" ht="20.100000000000001" customHeight="1" x14ac:dyDescent="0.25">
      <c r="A18" s="7" t="s">
        <v>6</v>
      </c>
      <c r="B18" s="81">
        <v>13</v>
      </c>
      <c r="C18" s="155"/>
      <c r="D18" s="155"/>
      <c r="E18" s="155"/>
      <c r="F18" s="119"/>
      <c r="G18" s="119"/>
      <c r="H18" s="155"/>
      <c r="I18" s="154"/>
      <c r="J18" s="164">
        <f t="shared" si="0"/>
        <v>0</v>
      </c>
    </row>
    <row r="19" spans="1:10" s="20" customFormat="1" ht="20.100000000000001" customHeight="1" x14ac:dyDescent="0.25">
      <c r="A19" s="131" t="s">
        <v>2</v>
      </c>
      <c r="B19" s="158">
        <v>14</v>
      </c>
      <c r="C19" s="135"/>
      <c r="D19" s="135"/>
      <c r="E19" s="135"/>
      <c r="F19" s="119"/>
      <c r="G19" s="119"/>
      <c r="H19" s="135"/>
      <c r="I19" s="136"/>
      <c r="J19" s="140">
        <f t="shared" si="0"/>
        <v>0</v>
      </c>
    </row>
    <row r="20" spans="1:10" s="20" customFormat="1" ht="20.100000000000001" customHeight="1" x14ac:dyDescent="0.25">
      <c r="A20" s="131" t="s">
        <v>2</v>
      </c>
      <c r="B20" s="158">
        <v>15</v>
      </c>
      <c r="C20" s="135"/>
      <c r="D20" s="135"/>
      <c r="E20" s="135"/>
      <c r="F20" s="119"/>
      <c r="G20" s="119"/>
      <c r="H20" s="135"/>
      <c r="I20" s="136"/>
      <c r="J20" s="140">
        <f t="shared" si="0"/>
        <v>0</v>
      </c>
    </row>
    <row r="21" spans="1:10" s="20" customFormat="1" ht="20.100000000000001" customHeight="1" x14ac:dyDescent="0.25">
      <c r="A21" s="7" t="s">
        <v>3</v>
      </c>
      <c r="B21" s="81">
        <v>16</v>
      </c>
      <c r="C21" s="155"/>
      <c r="D21" s="155"/>
      <c r="E21" s="155"/>
      <c r="F21" s="119"/>
      <c r="G21" s="119"/>
      <c r="H21" s="155"/>
      <c r="I21" s="154"/>
      <c r="J21" s="164">
        <f t="shared" si="0"/>
        <v>0</v>
      </c>
    </row>
    <row r="22" spans="1:10" s="20" customFormat="1" ht="20.100000000000001" customHeight="1" x14ac:dyDescent="0.25">
      <c r="A22" s="7" t="s">
        <v>4</v>
      </c>
      <c r="B22" s="81">
        <v>17</v>
      </c>
      <c r="C22" s="155"/>
      <c r="D22" s="155"/>
      <c r="E22" s="155"/>
      <c r="F22" s="119"/>
      <c r="G22" s="119"/>
      <c r="H22" s="155"/>
      <c r="I22" s="154"/>
      <c r="J22" s="164">
        <f t="shared" si="0"/>
        <v>0</v>
      </c>
    </row>
    <row r="23" spans="1:10" s="20" customFormat="1" ht="20.100000000000001" customHeight="1" x14ac:dyDescent="0.25">
      <c r="A23" s="7" t="s">
        <v>5</v>
      </c>
      <c r="B23" s="81">
        <v>18</v>
      </c>
      <c r="C23" s="155"/>
      <c r="D23" s="155"/>
      <c r="E23" s="155"/>
      <c r="F23" s="119"/>
      <c r="G23" s="119"/>
      <c r="H23" s="155"/>
      <c r="I23" s="154"/>
      <c r="J23" s="164">
        <f t="shared" si="0"/>
        <v>0</v>
      </c>
    </row>
    <row r="24" spans="1:10" s="20" customFormat="1" ht="20.100000000000001" customHeight="1" x14ac:dyDescent="0.25">
      <c r="A24" s="7" t="s">
        <v>16</v>
      </c>
      <c r="B24" s="81">
        <v>19</v>
      </c>
      <c r="C24" s="155"/>
      <c r="D24" s="155"/>
      <c r="E24" s="155"/>
      <c r="F24" s="119"/>
      <c r="G24" s="119"/>
      <c r="H24" s="155"/>
      <c r="I24" s="154"/>
      <c r="J24" s="164">
        <f t="shared" si="0"/>
        <v>0</v>
      </c>
    </row>
    <row r="25" spans="1:10" s="20" customFormat="1" ht="20.100000000000001" customHeight="1" x14ac:dyDescent="0.25">
      <c r="A25" s="7" t="s">
        <v>6</v>
      </c>
      <c r="B25" s="81">
        <v>20</v>
      </c>
      <c r="C25" s="155"/>
      <c r="D25" s="155"/>
      <c r="E25" s="155"/>
      <c r="F25" s="119"/>
      <c r="G25" s="119"/>
      <c r="H25" s="155"/>
      <c r="I25" s="154"/>
      <c r="J25" s="164">
        <f t="shared" si="0"/>
        <v>0</v>
      </c>
    </row>
    <row r="26" spans="1:10" s="20" customFormat="1" ht="20.100000000000001" customHeight="1" x14ac:dyDescent="0.25">
      <c r="A26" s="131" t="s">
        <v>2</v>
      </c>
      <c r="B26" s="158">
        <v>21</v>
      </c>
      <c r="C26" s="135"/>
      <c r="D26" s="135"/>
      <c r="E26" s="135"/>
      <c r="F26" s="119"/>
      <c r="G26" s="119"/>
      <c r="H26" s="135"/>
      <c r="I26" s="136"/>
      <c r="J26" s="140">
        <f t="shared" si="0"/>
        <v>0</v>
      </c>
    </row>
    <row r="27" spans="1:10" s="20" customFormat="1" ht="20.100000000000001" customHeight="1" x14ac:dyDescent="0.25">
      <c r="A27" s="131" t="s">
        <v>2</v>
      </c>
      <c r="B27" s="158">
        <v>22</v>
      </c>
      <c r="C27" s="135"/>
      <c r="D27" s="135"/>
      <c r="E27" s="135"/>
      <c r="F27" s="119"/>
      <c r="G27" s="119"/>
      <c r="H27" s="135"/>
      <c r="I27" s="136"/>
      <c r="J27" s="140">
        <f t="shared" si="0"/>
        <v>0</v>
      </c>
    </row>
    <row r="28" spans="1:10" s="20" customFormat="1" ht="20.100000000000001" customHeight="1" x14ac:dyDescent="0.25">
      <c r="A28" s="7" t="s">
        <v>3</v>
      </c>
      <c r="B28" s="81">
        <v>23</v>
      </c>
      <c r="C28" s="155"/>
      <c r="D28" s="155"/>
      <c r="E28" s="155"/>
      <c r="F28" s="119"/>
      <c r="G28" s="119"/>
      <c r="H28" s="155"/>
      <c r="I28" s="154"/>
      <c r="J28" s="164">
        <f t="shared" si="0"/>
        <v>0</v>
      </c>
    </row>
    <row r="29" spans="1:10" s="20" customFormat="1" ht="20.100000000000001" customHeight="1" x14ac:dyDescent="0.25">
      <c r="A29" s="7" t="s">
        <v>4</v>
      </c>
      <c r="B29" s="81">
        <v>24</v>
      </c>
      <c r="C29" s="155"/>
      <c r="D29" s="155"/>
      <c r="E29" s="155"/>
      <c r="F29" s="119"/>
      <c r="G29" s="119"/>
      <c r="H29" s="155"/>
      <c r="I29" s="154"/>
      <c r="J29" s="164">
        <f t="shared" si="0"/>
        <v>0</v>
      </c>
    </row>
    <row r="30" spans="1:10" s="20" customFormat="1" ht="20.100000000000001" customHeight="1" x14ac:dyDescent="0.25">
      <c r="A30" s="7" t="s">
        <v>5</v>
      </c>
      <c r="B30" s="81">
        <v>25</v>
      </c>
      <c r="C30" s="155"/>
      <c r="D30" s="155"/>
      <c r="E30" s="155"/>
      <c r="F30" s="119"/>
      <c r="G30" s="119"/>
      <c r="H30" s="155"/>
      <c r="I30" s="154"/>
      <c r="J30" s="164">
        <f t="shared" si="0"/>
        <v>0</v>
      </c>
    </row>
    <row r="31" spans="1:10" s="20" customFormat="1" ht="20.100000000000001" customHeight="1" x14ac:dyDescent="0.25">
      <c r="A31" s="7" t="s">
        <v>16</v>
      </c>
      <c r="B31" s="81">
        <v>26</v>
      </c>
      <c r="C31" s="155"/>
      <c r="D31" s="155"/>
      <c r="E31" s="155"/>
      <c r="F31" s="119"/>
      <c r="G31" s="119"/>
      <c r="H31" s="155"/>
      <c r="I31" s="154"/>
      <c r="J31" s="164">
        <f t="shared" si="0"/>
        <v>0</v>
      </c>
    </row>
    <row r="32" spans="1:10" s="20" customFormat="1" ht="20.100000000000001" customHeight="1" x14ac:dyDescent="0.25">
      <c r="A32" s="7" t="s">
        <v>6</v>
      </c>
      <c r="B32" s="81">
        <v>27</v>
      </c>
      <c r="C32" s="155"/>
      <c r="D32" s="155"/>
      <c r="E32" s="155"/>
      <c r="F32" s="119"/>
      <c r="G32" s="119"/>
      <c r="H32" s="155"/>
      <c r="I32" s="154"/>
      <c r="J32" s="120">
        <f t="shared" si="0"/>
        <v>0</v>
      </c>
    </row>
    <row r="33" spans="1:15" s="20" customFormat="1" ht="20.100000000000001" customHeight="1" x14ac:dyDescent="0.25">
      <c r="A33" s="131" t="s">
        <v>2</v>
      </c>
      <c r="B33" s="158">
        <v>28</v>
      </c>
      <c r="C33" s="135"/>
      <c r="D33" s="135"/>
      <c r="E33" s="135"/>
      <c r="F33" s="119"/>
      <c r="G33" s="119"/>
      <c r="H33" s="135"/>
      <c r="I33" s="136"/>
      <c r="J33" s="140">
        <f t="shared" si="0"/>
        <v>0</v>
      </c>
    </row>
    <row r="34" spans="1:15" s="20" customFormat="1" ht="20.100000000000001" customHeight="1" x14ac:dyDescent="0.25">
      <c r="A34" s="131" t="s">
        <v>2</v>
      </c>
      <c r="B34" s="158">
        <v>29</v>
      </c>
      <c r="C34" s="135"/>
      <c r="D34" s="135"/>
      <c r="E34" s="135"/>
      <c r="F34" s="119"/>
      <c r="G34" s="119"/>
      <c r="H34" s="135"/>
      <c r="I34" s="136"/>
      <c r="J34" s="140">
        <f t="shared" si="0"/>
        <v>0</v>
      </c>
    </row>
    <row r="35" spans="1:15" s="20" customFormat="1" ht="20.100000000000001" customHeight="1" thickBot="1" x14ac:dyDescent="0.3">
      <c r="A35" s="56" t="s">
        <v>3</v>
      </c>
      <c r="B35" s="56">
        <v>30</v>
      </c>
      <c r="C35" s="23"/>
      <c r="D35" s="23"/>
      <c r="E35" s="23"/>
      <c r="F35" s="119"/>
      <c r="G35" s="119"/>
      <c r="H35" s="23"/>
      <c r="I35" s="54"/>
      <c r="J35" s="120">
        <f>SUM(C35:I35)</f>
        <v>0</v>
      </c>
    </row>
    <row r="36" spans="1:15" ht="16.5" thickBot="1" x14ac:dyDescent="0.3">
      <c r="A36" s="202" t="s">
        <v>101</v>
      </c>
      <c r="B36" s="203"/>
      <c r="C36" s="153">
        <f>SUM(C6:C35)</f>
        <v>0</v>
      </c>
      <c r="D36" s="153">
        <f>SUM(D6:D35)</f>
        <v>0</v>
      </c>
      <c r="E36" s="153">
        <f>SUM(E6:E35)</f>
        <v>0</v>
      </c>
      <c r="F36" s="125"/>
      <c r="G36" s="125"/>
      <c r="H36" s="153">
        <f>SUM(H6:H35)</f>
        <v>0</v>
      </c>
      <c r="I36" s="153">
        <f>SUM(I6:I35)</f>
        <v>0</v>
      </c>
      <c r="J36" s="144">
        <f>SUM(J6:J35)</f>
        <v>0</v>
      </c>
    </row>
    <row r="37" spans="1:15" x14ac:dyDescent="0.25">
      <c r="A37" s="2"/>
    </row>
    <row r="38" spans="1:15" x14ac:dyDescent="0.25">
      <c r="A38" s="2"/>
    </row>
    <row r="39" spans="1:15" x14ac:dyDescent="0.25">
      <c r="A39" s="2"/>
    </row>
    <row r="40" spans="1:15" x14ac:dyDescent="0.25">
      <c r="A40" s="2"/>
    </row>
    <row r="41" spans="1:15" x14ac:dyDescent="0.25">
      <c r="A41" s="2"/>
    </row>
    <row r="42" spans="1:15" x14ac:dyDescent="0.25">
      <c r="A42" s="2"/>
    </row>
    <row r="43" spans="1:15" x14ac:dyDescent="0.25">
      <c r="A43" s="2"/>
    </row>
    <row r="44" spans="1:15" x14ac:dyDescent="0.25">
      <c r="A44" s="2"/>
    </row>
    <row r="45" spans="1:15" x14ac:dyDescent="0.25">
      <c r="A45" s="2"/>
    </row>
    <row r="46" spans="1:15" s="73" customFormat="1" x14ac:dyDescent="0.25">
      <c r="A46" s="2"/>
      <c r="H46" s="12"/>
      <c r="I46" s="12"/>
      <c r="J46" s="74"/>
      <c r="K46" s="12"/>
      <c r="L46" s="12"/>
      <c r="M46" s="2"/>
      <c r="N46" s="12"/>
      <c r="O46" s="12"/>
    </row>
    <row r="47" spans="1:15" s="73" customFormat="1" x14ac:dyDescent="0.25">
      <c r="A47" s="2"/>
      <c r="H47" s="12"/>
      <c r="I47" s="12"/>
      <c r="J47" s="74"/>
      <c r="K47" s="12"/>
      <c r="L47" s="12"/>
      <c r="M47" s="2"/>
      <c r="N47" s="12"/>
      <c r="O47" s="12"/>
    </row>
    <row r="48" spans="1:15" s="73" customFormat="1" x14ac:dyDescent="0.25">
      <c r="A48" s="2"/>
      <c r="H48" s="12"/>
      <c r="I48" s="12"/>
      <c r="J48" s="74"/>
      <c r="K48" s="12"/>
      <c r="L48" s="12"/>
      <c r="M48" s="2"/>
      <c r="N48" s="12"/>
      <c r="O48" s="12"/>
    </row>
    <row r="49" spans="1:15" s="73" customFormat="1" x14ac:dyDescent="0.25">
      <c r="A49" s="2"/>
      <c r="H49" s="12"/>
      <c r="I49" s="12"/>
      <c r="J49" s="74"/>
      <c r="K49" s="12"/>
      <c r="L49" s="12"/>
      <c r="M49" s="2"/>
      <c r="N49" s="12"/>
      <c r="O49" s="12"/>
    </row>
    <row r="63" spans="1:15" x14ac:dyDescent="0.25">
      <c r="C63" s="9">
        <v>24</v>
      </c>
      <c r="D63" s="9"/>
      <c r="E63" s="9"/>
      <c r="F63" s="9"/>
      <c r="G63" s="9"/>
    </row>
    <row r="65" spans="1:15" x14ac:dyDescent="0.25">
      <c r="A65" s="42"/>
    </row>
    <row r="66" spans="1:15" s="73" customFormat="1" x14ac:dyDescent="0.25">
      <c r="A66" s="43">
        <v>0</v>
      </c>
      <c r="C66" s="73">
        <v>0.01</v>
      </c>
      <c r="H66" s="12"/>
      <c r="I66" s="12"/>
      <c r="J66" s="74"/>
      <c r="K66" s="12"/>
      <c r="L66" s="12"/>
      <c r="M66" s="2"/>
      <c r="N66" s="12"/>
      <c r="O66" s="12"/>
    </row>
    <row r="67" spans="1:15" s="73" customFormat="1" x14ac:dyDescent="0.25">
      <c r="A67" s="43">
        <v>0.25</v>
      </c>
      <c r="C67" s="73">
        <v>0.02</v>
      </c>
      <c r="H67" s="12"/>
      <c r="I67" s="12"/>
      <c r="J67" s="74"/>
      <c r="K67" s="12"/>
      <c r="L67" s="12"/>
      <c r="M67" s="2"/>
      <c r="N67" s="12"/>
      <c r="O67" s="12"/>
    </row>
    <row r="68" spans="1:15" s="73" customFormat="1" x14ac:dyDescent="0.25">
      <c r="A68" s="43">
        <v>0.5</v>
      </c>
      <c r="C68" s="73">
        <v>0.03</v>
      </c>
      <c r="H68" s="12"/>
      <c r="I68" s="12"/>
      <c r="J68" s="74"/>
      <c r="K68" s="12"/>
      <c r="L68" s="12"/>
      <c r="M68" s="2"/>
      <c r="N68" s="12"/>
      <c r="O68" s="12"/>
    </row>
    <row r="69" spans="1:15" s="73" customFormat="1" x14ac:dyDescent="0.25">
      <c r="A69" s="43">
        <v>0.75</v>
      </c>
      <c r="C69" s="73">
        <v>0.04</v>
      </c>
      <c r="H69" s="12"/>
      <c r="I69" s="12"/>
      <c r="J69" s="74"/>
      <c r="K69" s="12"/>
      <c r="L69" s="12"/>
      <c r="M69" s="2"/>
      <c r="N69" s="12"/>
      <c r="O69" s="12"/>
    </row>
    <row r="70" spans="1:15" s="73" customFormat="1" x14ac:dyDescent="0.25">
      <c r="A70" s="43">
        <v>1</v>
      </c>
      <c r="C70" s="73">
        <v>0.05</v>
      </c>
      <c r="H70" s="12"/>
      <c r="I70" s="12"/>
      <c r="J70" s="74"/>
      <c r="K70" s="12"/>
      <c r="L70" s="12"/>
      <c r="M70" s="2"/>
      <c r="N70" s="12"/>
      <c r="O70" s="12"/>
    </row>
    <row r="71" spans="1:15" s="73" customFormat="1" x14ac:dyDescent="0.25">
      <c r="A71" s="43">
        <v>1.25</v>
      </c>
      <c r="C71" s="73">
        <v>0.06</v>
      </c>
      <c r="H71" s="12"/>
      <c r="I71" s="12"/>
      <c r="J71" s="74"/>
      <c r="K71" s="12"/>
      <c r="L71" s="12"/>
      <c r="M71" s="2"/>
      <c r="N71" s="12"/>
      <c r="O71" s="12"/>
    </row>
    <row r="72" spans="1:15" s="73" customFormat="1" x14ac:dyDescent="0.25">
      <c r="A72" s="43">
        <v>1.5</v>
      </c>
      <c r="C72" s="73">
        <v>7.0000000000000007E-2</v>
      </c>
      <c r="H72" s="12"/>
      <c r="I72" s="12"/>
      <c r="J72" s="74"/>
      <c r="K72" s="12"/>
      <c r="L72" s="12"/>
      <c r="M72" s="2"/>
      <c r="N72" s="12"/>
      <c r="O72" s="12"/>
    </row>
    <row r="73" spans="1:15" s="73" customFormat="1" x14ac:dyDescent="0.25">
      <c r="A73" s="43">
        <v>1.75</v>
      </c>
      <c r="C73" s="73">
        <v>0.08</v>
      </c>
      <c r="H73" s="12"/>
      <c r="I73" s="12"/>
      <c r="J73" s="74"/>
      <c r="K73" s="12"/>
      <c r="L73" s="12"/>
      <c r="M73" s="2"/>
      <c r="N73" s="12"/>
      <c r="O73" s="12"/>
    </row>
    <row r="74" spans="1:15" s="73" customFormat="1" x14ac:dyDescent="0.25">
      <c r="A74" s="43">
        <v>2</v>
      </c>
      <c r="C74" s="73">
        <v>0.09</v>
      </c>
      <c r="H74" s="12"/>
      <c r="I74" s="12"/>
      <c r="J74" s="74"/>
      <c r="K74" s="12"/>
      <c r="L74" s="12"/>
      <c r="M74" s="2"/>
      <c r="N74" s="12"/>
      <c r="O74" s="12"/>
    </row>
    <row r="75" spans="1:15" s="73" customFormat="1" x14ac:dyDescent="0.25">
      <c r="A75" s="43">
        <v>2.25</v>
      </c>
      <c r="C75" s="73">
        <v>0.1</v>
      </c>
      <c r="H75" s="12"/>
      <c r="I75" s="12"/>
      <c r="J75" s="74"/>
      <c r="K75" s="12"/>
      <c r="L75" s="12"/>
      <c r="M75" s="2"/>
      <c r="N75" s="12"/>
      <c r="O75" s="12"/>
    </row>
    <row r="76" spans="1:15" s="73" customFormat="1" x14ac:dyDescent="0.25">
      <c r="A76" s="43">
        <v>2.5</v>
      </c>
      <c r="C76" s="73">
        <v>0.11</v>
      </c>
      <c r="H76" s="12"/>
      <c r="I76" s="12"/>
      <c r="J76" s="74"/>
      <c r="K76" s="12"/>
      <c r="L76" s="12"/>
      <c r="M76" s="2"/>
      <c r="N76" s="12"/>
      <c r="O76" s="12"/>
    </row>
    <row r="77" spans="1:15" s="73" customFormat="1" x14ac:dyDescent="0.25">
      <c r="A77" s="43">
        <v>2.75</v>
      </c>
      <c r="C77" s="73">
        <v>0.12</v>
      </c>
      <c r="H77" s="12"/>
      <c r="I77" s="12"/>
      <c r="J77" s="74"/>
      <c r="K77" s="12"/>
      <c r="L77" s="12"/>
      <c r="M77" s="2"/>
      <c r="N77" s="12"/>
      <c r="O77" s="12"/>
    </row>
    <row r="78" spans="1:15" s="73" customFormat="1" x14ac:dyDescent="0.25">
      <c r="A78" s="43">
        <v>3</v>
      </c>
      <c r="C78" s="73">
        <v>0.13</v>
      </c>
      <c r="H78" s="12"/>
      <c r="I78" s="12"/>
      <c r="J78" s="74"/>
      <c r="K78" s="12"/>
      <c r="L78" s="12"/>
      <c r="M78" s="2"/>
      <c r="N78" s="12"/>
      <c r="O78" s="12"/>
    </row>
    <row r="79" spans="1:15" s="73" customFormat="1" x14ac:dyDescent="0.25">
      <c r="A79" s="43">
        <v>3.25</v>
      </c>
      <c r="C79" s="73">
        <v>0.14000000000000001</v>
      </c>
      <c r="H79" s="12"/>
      <c r="I79" s="12"/>
      <c r="J79" s="74"/>
      <c r="K79" s="12"/>
      <c r="L79" s="12"/>
      <c r="M79" s="2"/>
      <c r="N79" s="12"/>
      <c r="O79" s="12"/>
    </row>
    <row r="80" spans="1:15" s="73" customFormat="1" x14ac:dyDescent="0.25">
      <c r="A80" s="43">
        <v>3.5</v>
      </c>
      <c r="C80" s="73">
        <v>0.15</v>
      </c>
      <c r="H80" s="12"/>
      <c r="I80" s="12"/>
      <c r="J80" s="74"/>
      <c r="K80" s="12"/>
      <c r="L80" s="12"/>
      <c r="M80" s="2"/>
      <c r="N80" s="12"/>
      <c r="O80" s="12"/>
    </row>
    <row r="81" spans="1:15" s="73" customFormat="1" x14ac:dyDescent="0.25">
      <c r="A81" s="43">
        <v>3.75</v>
      </c>
      <c r="C81" s="73">
        <v>0.16</v>
      </c>
      <c r="H81" s="12"/>
      <c r="I81" s="12"/>
      <c r="J81" s="74"/>
      <c r="K81" s="12"/>
      <c r="L81" s="12"/>
      <c r="M81" s="2"/>
      <c r="N81" s="12"/>
      <c r="O81" s="12"/>
    </row>
    <row r="82" spans="1:15" s="73" customFormat="1" x14ac:dyDescent="0.25">
      <c r="A82" s="43">
        <v>4</v>
      </c>
      <c r="C82" s="73">
        <v>0.17</v>
      </c>
      <c r="H82" s="12"/>
      <c r="I82" s="12"/>
      <c r="J82" s="74"/>
      <c r="K82" s="12"/>
      <c r="L82" s="12"/>
      <c r="M82" s="2"/>
      <c r="N82" s="12"/>
      <c r="O82" s="12"/>
    </row>
    <row r="83" spans="1:15" s="73" customFormat="1" x14ac:dyDescent="0.25">
      <c r="A83" s="43">
        <v>4.25</v>
      </c>
      <c r="C83" s="73">
        <v>0.18</v>
      </c>
      <c r="H83" s="12"/>
      <c r="I83" s="12"/>
      <c r="J83" s="74"/>
      <c r="K83" s="12"/>
      <c r="L83" s="12"/>
      <c r="M83" s="2"/>
      <c r="N83" s="12"/>
      <c r="O83" s="12"/>
    </row>
    <row r="84" spans="1:15" s="73" customFormat="1" x14ac:dyDescent="0.25">
      <c r="A84" s="43">
        <v>4.5</v>
      </c>
      <c r="C84" s="73">
        <v>0.19</v>
      </c>
      <c r="H84" s="12"/>
      <c r="I84" s="12"/>
      <c r="J84" s="74"/>
      <c r="K84" s="12"/>
      <c r="L84" s="12"/>
      <c r="M84" s="2"/>
      <c r="N84" s="12"/>
      <c r="O84" s="12"/>
    </row>
    <row r="85" spans="1:15" s="73" customFormat="1" x14ac:dyDescent="0.25">
      <c r="A85" s="43">
        <v>4.75</v>
      </c>
      <c r="C85" s="73">
        <v>0.2</v>
      </c>
      <c r="H85" s="12"/>
      <c r="I85" s="12"/>
      <c r="J85" s="74"/>
      <c r="K85" s="12"/>
      <c r="L85" s="12"/>
      <c r="M85" s="2"/>
      <c r="N85" s="12"/>
      <c r="O85" s="12"/>
    </row>
    <row r="86" spans="1:15" s="73" customFormat="1" x14ac:dyDescent="0.25">
      <c r="A86" s="43">
        <v>5</v>
      </c>
      <c r="C86" s="73">
        <v>0.21</v>
      </c>
      <c r="H86" s="12"/>
      <c r="I86" s="12"/>
      <c r="J86" s="74"/>
      <c r="K86" s="12"/>
      <c r="L86" s="12"/>
      <c r="M86" s="2"/>
      <c r="N86" s="12"/>
      <c r="O86" s="12"/>
    </row>
    <row r="87" spans="1:15" s="73" customFormat="1" x14ac:dyDescent="0.25">
      <c r="A87" s="43">
        <v>5.25</v>
      </c>
      <c r="C87" s="73">
        <v>0.22</v>
      </c>
      <c r="H87" s="12"/>
      <c r="I87" s="12"/>
      <c r="J87" s="74"/>
      <c r="K87" s="12"/>
      <c r="L87" s="12"/>
      <c r="M87" s="2"/>
      <c r="N87" s="12"/>
      <c r="O87" s="12"/>
    </row>
    <row r="88" spans="1:15" s="73" customFormat="1" x14ac:dyDescent="0.25">
      <c r="A88" s="43">
        <v>5.5</v>
      </c>
      <c r="C88" s="73">
        <v>0.23</v>
      </c>
      <c r="H88" s="12"/>
      <c r="I88" s="12"/>
      <c r="J88" s="74"/>
      <c r="K88" s="12"/>
      <c r="L88" s="12"/>
      <c r="M88" s="2"/>
      <c r="N88" s="12"/>
      <c r="O88" s="12"/>
    </row>
    <row r="89" spans="1:15" s="73" customFormat="1" x14ac:dyDescent="0.25">
      <c r="A89" s="43">
        <v>5.75</v>
      </c>
      <c r="C89" s="73">
        <v>0.24</v>
      </c>
      <c r="H89" s="12"/>
      <c r="I89" s="12"/>
      <c r="J89" s="74"/>
      <c r="K89" s="12"/>
      <c r="L89" s="12"/>
      <c r="M89" s="2"/>
      <c r="N89" s="12"/>
      <c r="O89" s="12"/>
    </row>
    <row r="90" spans="1:15" s="73" customFormat="1" x14ac:dyDescent="0.25">
      <c r="A90" s="43">
        <v>6</v>
      </c>
      <c r="C90" s="73">
        <v>0.25</v>
      </c>
      <c r="H90" s="12"/>
      <c r="I90" s="12"/>
      <c r="J90" s="74"/>
      <c r="K90" s="12"/>
      <c r="L90" s="12"/>
      <c r="M90" s="2"/>
      <c r="N90" s="12"/>
      <c r="O90" s="12"/>
    </row>
    <row r="91" spans="1:15" s="73" customFormat="1" x14ac:dyDescent="0.25">
      <c r="A91" s="43">
        <v>6.25</v>
      </c>
      <c r="C91" s="73">
        <v>0.26</v>
      </c>
      <c r="H91" s="12"/>
      <c r="I91" s="12"/>
      <c r="J91" s="74"/>
      <c r="K91" s="12"/>
      <c r="L91" s="12"/>
      <c r="M91" s="2"/>
      <c r="N91" s="12"/>
      <c r="O91" s="12"/>
    </row>
    <row r="92" spans="1:15" s="73" customFormat="1" x14ac:dyDescent="0.25">
      <c r="A92" s="43">
        <v>6.5</v>
      </c>
      <c r="C92" s="73">
        <v>0.27</v>
      </c>
      <c r="H92" s="12"/>
      <c r="I92" s="12"/>
      <c r="J92" s="74"/>
      <c r="K92" s="12"/>
      <c r="L92" s="12"/>
      <c r="M92" s="2"/>
      <c r="N92" s="12"/>
      <c r="O92" s="12"/>
    </row>
    <row r="93" spans="1:15" s="73" customFormat="1" x14ac:dyDescent="0.25">
      <c r="A93" s="43">
        <v>6.75</v>
      </c>
      <c r="C93" s="73">
        <v>0.28000000000000003</v>
      </c>
      <c r="H93" s="12"/>
      <c r="I93" s="12"/>
      <c r="J93" s="74"/>
      <c r="K93" s="12"/>
      <c r="L93" s="12"/>
      <c r="M93" s="2"/>
      <c r="N93" s="12"/>
      <c r="O93" s="12"/>
    </row>
    <row r="94" spans="1:15" s="73" customFormat="1" x14ac:dyDescent="0.25">
      <c r="A94" s="43">
        <v>7</v>
      </c>
      <c r="C94" s="73">
        <v>0.28999999999999998</v>
      </c>
      <c r="H94" s="12"/>
      <c r="I94" s="12"/>
      <c r="J94" s="74"/>
      <c r="K94" s="12"/>
      <c r="L94" s="12"/>
      <c r="M94" s="2"/>
      <c r="N94" s="12"/>
      <c r="O94" s="12"/>
    </row>
    <row r="95" spans="1:15" s="73" customFormat="1" x14ac:dyDescent="0.25">
      <c r="A95" s="43">
        <v>7.25</v>
      </c>
      <c r="C95" s="73">
        <v>0.3</v>
      </c>
      <c r="H95" s="12"/>
      <c r="I95" s="12"/>
      <c r="J95" s="74"/>
      <c r="K95" s="12"/>
      <c r="L95" s="12"/>
      <c r="M95" s="2"/>
      <c r="N95" s="12"/>
      <c r="O95" s="12"/>
    </row>
    <row r="96" spans="1:15" s="73" customFormat="1" x14ac:dyDescent="0.25">
      <c r="A96" s="43">
        <v>7.5</v>
      </c>
      <c r="C96" s="73">
        <v>0.31</v>
      </c>
      <c r="H96" s="12"/>
      <c r="I96" s="12"/>
      <c r="J96" s="74"/>
      <c r="K96" s="12"/>
      <c r="L96" s="12"/>
      <c r="M96" s="2"/>
      <c r="N96" s="12"/>
      <c r="O96" s="12"/>
    </row>
    <row r="97" spans="1:15" s="73" customFormat="1" x14ac:dyDescent="0.25">
      <c r="A97" s="43">
        <v>7.75</v>
      </c>
      <c r="C97" s="73">
        <v>0.32</v>
      </c>
      <c r="H97" s="12"/>
      <c r="I97" s="12"/>
      <c r="J97" s="74"/>
      <c r="K97" s="12"/>
      <c r="L97" s="12"/>
      <c r="M97" s="2"/>
      <c r="N97" s="12"/>
      <c r="O97" s="12"/>
    </row>
    <row r="98" spans="1:15" s="73" customFormat="1" x14ac:dyDescent="0.25">
      <c r="A98" s="43">
        <v>8</v>
      </c>
      <c r="C98" s="73">
        <v>0.33</v>
      </c>
      <c r="H98" s="12"/>
      <c r="I98" s="12"/>
      <c r="J98" s="74"/>
      <c r="K98" s="12"/>
      <c r="L98" s="12"/>
      <c r="M98" s="2"/>
      <c r="N98" s="12"/>
      <c r="O98" s="12"/>
    </row>
    <row r="99" spans="1:15" s="73" customFormat="1" x14ac:dyDescent="0.25">
      <c r="A99" s="43">
        <v>8.25</v>
      </c>
      <c r="C99" s="73">
        <v>0.34</v>
      </c>
      <c r="H99" s="12"/>
      <c r="I99" s="12"/>
      <c r="J99" s="74"/>
      <c r="K99" s="12"/>
      <c r="L99" s="12"/>
      <c r="M99" s="2"/>
      <c r="N99" s="12"/>
      <c r="O99" s="12"/>
    </row>
    <row r="100" spans="1:15" s="73" customFormat="1" x14ac:dyDescent="0.25">
      <c r="A100" s="43">
        <v>8.5</v>
      </c>
      <c r="C100" s="73">
        <v>0.35</v>
      </c>
      <c r="H100" s="12"/>
      <c r="I100" s="12"/>
      <c r="J100" s="74"/>
      <c r="K100" s="12"/>
      <c r="L100" s="12"/>
      <c r="M100" s="2"/>
      <c r="N100" s="12"/>
      <c r="O100" s="12"/>
    </row>
    <row r="101" spans="1:15" s="73" customFormat="1" x14ac:dyDescent="0.25">
      <c r="A101" s="43">
        <v>8.75</v>
      </c>
      <c r="C101" s="73">
        <v>0.36</v>
      </c>
      <c r="H101" s="12"/>
      <c r="I101" s="12"/>
      <c r="J101" s="74"/>
      <c r="K101" s="12"/>
      <c r="L101" s="12"/>
      <c r="M101" s="2"/>
      <c r="N101" s="12"/>
      <c r="O101" s="12"/>
    </row>
    <row r="102" spans="1:15" s="73" customFormat="1" x14ac:dyDescent="0.25">
      <c r="A102" s="43">
        <v>9</v>
      </c>
      <c r="C102" s="73">
        <v>0.37</v>
      </c>
      <c r="H102" s="12"/>
      <c r="I102" s="12"/>
      <c r="J102" s="74"/>
      <c r="K102" s="12"/>
      <c r="L102" s="12"/>
      <c r="M102" s="2"/>
      <c r="N102" s="12"/>
      <c r="O102" s="12"/>
    </row>
    <row r="103" spans="1:15" s="73" customFormat="1" x14ac:dyDescent="0.25">
      <c r="A103" s="43">
        <v>9.25</v>
      </c>
      <c r="C103" s="73">
        <v>0.38</v>
      </c>
      <c r="H103" s="12"/>
      <c r="I103" s="12"/>
      <c r="J103" s="74"/>
      <c r="K103" s="12"/>
      <c r="L103" s="12"/>
      <c r="M103" s="2"/>
      <c r="N103" s="12"/>
      <c r="O103" s="12"/>
    </row>
    <row r="104" spans="1:15" s="73" customFormat="1" x14ac:dyDescent="0.25">
      <c r="A104" s="43">
        <v>9.5</v>
      </c>
      <c r="C104" s="73">
        <v>0.39</v>
      </c>
      <c r="H104" s="12"/>
      <c r="I104" s="12"/>
      <c r="J104" s="74"/>
      <c r="K104" s="12"/>
      <c r="L104" s="12"/>
      <c r="M104" s="2"/>
      <c r="N104" s="12"/>
      <c r="O104" s="12"/>
    </row>
    <row r="105" spans="1:15" s="73" customFormat="1" x14ac:dyDescent="0.25">
      <c r="A105" s="43">
        <v>9.75</v>
      </c>
      <c r="C105" s="73">
        <v>0.4</v>
      </c>
      <c r="H105" s="12"/>
      <c r="I105" s="12"/>
      <c r="J105" s="74"/>
      <c r="K105" s="12"/>
      <c r="L105" s="12"/>
      <c r="M105" s="2"/>
      <c r="N105" s="12"/>
      <c r="O105" s="12"/>
    </row>
    <row r="106" spans="1:15" s="73" customFormat="1" x14ac:dyDescent="0.25">
      <c r="A106" s="43">
        <v>10</v>
      </c>
      <c r="C106" s="73">
        <v>0.41</v>
      </c>
      <c r="H106" s="12"/>
      <c r="I106" s="12"/>
      <c r="J106" s="74"/>
      <c r="K106" s="12"/>
      <c r="L106" s="12"/>
      <c r="M106" s="2"/>
      <c r="N106" s="12"/>
      <c r="O106" s="12"/>
    </row>
    <row r="107" spans="1:15" s="73" customFormat="1" x14ac:dyDescent="0.25">
      <c r="A107" s="43">
        <v>10.25</v>
      </c>
      <c r="C107" s="73">
        <v>0.42</v>
      </c>
      <c r="H107" s="12"/>
      <c r="I107" s="12"/>
      <c r="J107" s="74"/>
      <c r="K107" s="12"/>
      <c r="L107" s="12"/>
      <c r="M107" s="2"/>
      <c r="N107" s="12"/>
      <c r="O107" s="12"/>
    </row>
    <row r="108" spans="1:15" s="73" customFormat="1" x14ac:dyDescent="0.25">
      <c r="A108" s="43">
        <v>10.5</v>
      </c>
      <c r="C108" s="73">
        <v>0.43</v>
      </c>
      <c r="H108" s="12"/>
      <c r="I108" s="12"/>
      <c r="J108" s="74"/>
      <c r="K108" s="12"/>
      <c r="L108" s="12"/>
      <c r="M108" s="2"/>
      <c r="N108" s="12"/>
      <c r="O108" s="12"/>
    </row>
    <row r="109" spans="1:15" s="73" customFormat="1" x14ac:dyDescent="0.25">
      <c r="A109" s="43">
        <v>10.75</v>
      </c>
      <c r="C109" s="73">
        <v>0.44</v>
      </c>
      <c r="H109" s="12"/>
      <c r="I109" s="12"/>
      <c r="J109" s="74"/>
      <c r="K109" s="12"/>
      <c r="L109" s="12"/>
      <c r="M109" s="2"/>
      <c r="N109" s="12"/>
      <c r="O109" s="12"/>
    </row>
    <row r="110" spans="1:15" s="73" customFormat="1" x14ac:dyDescent="0.25">
      <c r="A110" s="43">
        <v>11</v>
      </c>
      <c r="C110" s="73">
        <v>0.45</v>
      </c>
      <c r="H110" s="12"/>
      <c r="I110" s="12"/>
      <c r="J110" s="74"/>
      <c r="K110" s="12"/>
      <c r="L110" s="12"/>
      <c r="M110" s="2"/>
      <c r="N110" s="12"/>
      <c r="O110" s="12"/>
    </row>
    <row r="111" spans="1:15" s="73" customFormat="1" x14ac:dyDescent="0.25">
      <c r="A111" s="43">
        <v>11.25</v>
      </c>
      <c r="C111" s="73">
        <v>0.46</v>
      </c>
      <c r="H111" s="12"/>
      <c r="I111" s="12"/>
      <c r="J111" s="74"/>
      <c r="K111" s="12"/>
      <c r="L111" s="12"/>
      <c r="M111" s="2"/>
      <c r="N111" s="12"/>
      <c r="O111" s="12"/>
    </row>
    <row r="112" spans="1:15" s="73" customFormat="1" x14ac:dyDescent="0.25">
      <c r="A112" s="43">
        <v>11.5</v>
      </c>
      <c r="C112" s="73">
        <v>0.47</v>
      </c>
      <c r="H112" s="12"/>
      <c r="I112" s="12"/>
      <c r="J112" s="74"/>
      <c r="K112" s="12"/>
      <c r="L112" s="12"/>
      <c r="M112" s="2"/>
      <c r="N112" s="12"/>
      <c r="O112" s="12"/>
    </row>
    <row r="113" spans="1:15" s="73" customFormat="1" x14ac:dyDescent="0.25">
      <c r="A113" s="43">
        <v>11.75</v>
      </c>
      <c r="C113" s="73">
        <v>0.48</v>
      </c>
      <c r="H113" s="12"/>
      <c r="I113" s="12"/>
      <c r="J113" s="74"/>
      <c r="K113" s="12"/>
      <c r="L113" s="12"/>
      <c r="M113" s="2"/>
      <c r="N113" s="12"/>
      <c r="O113" s="12"/>
    </row>
    <row r="114" spans="1:15" s="73" customFormat="1" x14ac:dyDescent="0.25">
      <c r="A114" s="43">
        <v>12</v>
      </c>
      <c r="C114" s="73">
        <v>0.49</v>
      </c>
      <c r="H114" s="12"/>
      <c r="I114" s="12"/>
      <c r="J114" s="74"/>
      <c r="K114" s="12"/>
      <c r="L114" s="12"/>
      <c r="M114" s="2"/>
      <c r="N114" s="12"/>
      <c r="O114" s="12"/>
    </row>
    <row r="115" spans="1:15" s="73" customFormat="1" x14ac:dyDescent="0.25">
      <c r="A115" s="43">
        <v>12.25</v>
      </c>
      <c r="C115" s="73">
        <v>0.5</v>
      </c>
      <c r="H115" s="12"/>
      <c r="I115" s="12"/>
      <c r="J115" s="74"/>
      <c r="K115" s="12"/>
      <c r="L115" s="12"/>
      <c r="M115" s="2"/>
      <c r="N115" s="12"/>
      <c r="O115" s="12"/>
    </row>
    <row r="116" spans="1:15" s="73" customFormat="1" x14ac:dyDescent="0.25">
      <c r="A116" s="43">
        <v>12.5</v>
      </c>
      <c r="C116" s="73">
        <v>0.51</v>
      </c>
      <c r="H116" s="12"/>
      <c r="I116" s="12"/>
      <c r="J116" s="74"/>
      <c r="K116" s="12"/>
      <c r="L116" s="12"/>
      <c r="M116" s="2"/>
      <c r="N116" s="12"/>
      <c r="O116" s="12"/>
    </row>
    <row r="117" spans="1:15" s="73" customFormat="1" x14ac:dyDescent="0.25">
      <c r="A117" s="43">
        <v>12.75</v>
      </c>
      <c r="C117" s="73">
        <v>0.52</v>
      </c>
      <c r="H117" s="12"/>
      <c r="I117" s="12"/>
      <c r="J117" s="74"/>
      <c r="K117" s="12"/>
      <c r="L117" s="12"/>
      <c r="M117" s="2"/>
      <c r="N117" s="12"/>
      <c r="O117" s="12"/>
    </row>
    <row r="118" spans="1:15" s="73" customFormat="1" x14ac:dyDescent="0.25">
      <c r="A118" s="43">
        <v>13</v>
      </c>
      <c r="C118" s="73">
        <v>0.53</v>
      </c>
      <c r="H118" s="12"/>
      <c r="I118" s="12"/>
      <c r="J118" s="74"/>
      <c r="K118" s="12"/>
      <c r="L118" s="12"/>
      <c r="M118" s="2"/>
      <c r="N118" s="12"/>
      <c r="O118" s="12"/>
    </row>
    <row r="119" spans="1:15" s="73" customFormat="1" x14ac:dyDescent="0.25">
      <c r="A119" s="43">
        <v>13.25</v>
      </c>
      <c r="C119" s="73">
        <v>0.54</v>
      </c>
      <c r="H119" s="12"/>
      <c r="I119" s="12"/>
      <c r="J119" s="74"/>
      <c r="K119" s="12"/>
      <c r="L119" s="12"/>
      <c r="M119" s="2"/>
      <c r="N119" s="12"/>
      <c r="O119" s="12"/>
    </row>
    <row r="120" spans="1:15" s="73" customFormat="1" x14ac:dyDescent="0.25">
      <c r="A120" s="43">
        <v>13.5</v>
      </c>
      <c r="C120" s="73">
        <v>0.55000000000000004</v>
      </c>
      <c r="H120" s="12"/>
      <c r="I120" s="12"/>
      <c r="J120" s="74"/>
      <c r="K120" s="12"/>
      <c r="L120" s="12"/>
      <c r="M120" s="2"/>
      <c r="N120" s="12"/>
      <c r="O120" s="12"/>
    </row>
    <row r="121" spans="1:15" s="73" customFormat="1" x14ac:dyDescent="0.25">
      <c r="A121" s="43">
        <v>13.75</v>
      </c>
      <c r="C121" s="73">
        <v>0.56000000000000005</v>
      </c>
      <c r="H121" s="12"/>
      <c r="I121" s="12"/>
      <c r="J121" s="74"/>
      <c r="K121" s="12"/>
      <c r="L121" s="12"/>
      <c r="M121" s="2"/>
      <c r="N121" s="12"/>
      <c r="O121" s="12"/>
    </row>
    <row r="122" spans="1:15" s="73" customFormat="1" x14ac:dyDescent="0.25">
      <c r="A122" s="43">
        <v>14</v>
      </c>
      <c r="C122" s="73">
        <v>0.56999999999999995</v>
      </c>
      <c r="H122" s="12"/>
      <c r="I122" s="12"/>
      <c r="J122" s="74"/>
      <c r="K122" s="12"/>
      <c r="L122" s="12"/>
      <c r="M122" s="2"/>
      <c r="N122" s="12"/>
      <c r="O122" s="12"/>
    </row>
    <row r="123" spans="1:15" s="73" customFormat="1" x14ac:dyDescent="0.25">
      <c r="A123" s="43">
        <v>14.25</v>
      </c>
      <c r="C123" s="73">
        <v>0.57999999999999996</v>
      </c>
      <c r="H123" s="12"/>
      <c r="I123" s="12"/>
      <c r="J123" s="74"/>
      <c r="K123" s="12"/>
      <c r="L123" s="12"/>
      <c r="M123" s="2"/>
      <c r="N123" s="12"/>
      <c r="O123" s="12"/>
    </row>
    <row r="124" spans="1:15" s="73" customFormat="1" x14ac:dyDescent="0.25">
      <c r="A124" s="43">
        <v>14.5</v>
      </c>
      <c r="C124" s="73">
        <v>0.59</v>
      </c>
      <c r="H124" s="12"/>
      <c r="I124" s="12"/>
      <c r="J124" s="74"/>
      <c r="K124" s="12"/>
      <c r="L124" s="12"/>
      <c r="M124" s="2"/>
      <c r="N124" s="12"/>
      <c r="O124" s="12"/>
    </row>
    <row r="125" spans="1:15" s="73" customFormat="1" x14ac:dyDescent="0.25">
      <c r="A125" s="43">
        <v>14.75</v>
      </c>
      <c r="C125" s="73">
        <v>0.6</v>
      </c>
      <c r="H125" s="12"/>
      <c r="I125" s="12"/>
      <c r="J125" s="74"/>
      <c r="K125" s="12"/>
      <c r="L125" s="12"/>
      <c r="M125" s="2"/>
      <c r="N125" s="12"/>
      <c r="O125" s="12"/>
    </row>
    <row r="126" spans="1:15" s="73" customFormat="1" x14ac:dyDescent="0.25">
      <c r="A126" s="43">
        <v>15</v>
      </c>
      <c r="C126" s="73">
        <v>0.61</v>
      </c>
      <c r="H126" s="12"/>
      <c r="I126" s="12"/>
      <c r="J126" s="74"/>
      <c r="K126" s="12"/>
      <c r="L126" s="12"/>
      <c r="M126" s="2"/>
      <c r="N126" s="12"/>
      <c r="O126" s="12"/>
    </row>
    <row r="127" spans="1:15" s="73" customFormat="1" x14ac:dyDescent="0.25">
      <c r="A127" s="43">
        <v>15.25</v>
      </c>
      <c r="C127" s="73">
        <v>0.62</v>
      </c>
      <c r="H127" s="12"/>
      <c r="I127" s="12"/>
      <c r="J127" s="74"/>
      <c r="K127" s="12"/>
      <c r="L127" s="12"/>
      <c r="M127" s="2"/>
      <c r="N127" s="12"/>
      <c r="O127" s="12"/>
    </row>
    <row r="128" spans="1:15" s="73" customFormat="1" x14ac:dyDescent="0.25">
      <c r="A128" s="43">
        <v>15.5</v>
      </c>
      <c r="C128" s="73">
        <v>0.63</v>
      </c>
      <c r="H128" s="12"/>
      <c r="I128" s="12"/>
      <c r="J128" s="74"/>
      <c r="K128" s="12"/>
      <c r="L128" s="12"/>
      <c r="M128" s="2"/>
      <c r="N128" s="12"/>
      <c r="O128" s="12"/>
    </row>
    <row r="129" spans="1:15" s="73" customFormat="1" x14ac:dyDescent="0.25">
      <c r="A129" s="43">
        <v>15.75</v>
      </c>
      <c r="C129" s="73">
        <v>0.64</v>
      </c>
      <c r="H129" s="12"/>
      <c r="I129" s="12"/>
      <c r="J129" s="74"/>
      <c r="K129" s="12"/>
      <c r="L129" s="12"/>
      <c r="M129" s="2"/>
      <c r="N129" s="12"/>
      <c r="O129" s="12"/>
    </row>
    <row r="130" spans="1:15" s="73" customFormat="1" x14ac:dyDescent="0.25">
      <c r="A130" s="43">
        <v>16</v>
      </c>
      <c r="C130" s="73">
        <v>0.65</v>
      </c>
      <c r="H130" s="12"/>
      <c r="I130" s="12"/>
      <c r="J130" s="74"/>
      <c r="K130" s="12"/>
      <c r="L130" s="12"/>
      <c r="M130" s="2"/>
      <c r="N130" s="12"/>
      <c r="O130" s="12"/>
    </row>
    <row r="131" spans="1:15" s="73" customFormat="1" x14ac:dyDescent="0.25">
      <c r="A131" s="43">
        <v>16.25</v>
      </c>
      <c r="C131" s="73">
        <v>0.66</v>
      </c>
      <c r="H131" s="12"/>
      <c r="I131" s="12"/>
      <c r="J131" s="74"/>
      <c r="K131" s="12"/>
      <c r="L131" s="12"/>
      <c r="M131" s="2"/>
      <c r="N131" s="12"/>
      <c r="O131" s="12"/>
    </row>
    <row r="132" spans="1:15" s="73" customFormat="1" x14ac:dyDescent="0.25">
      <c r="A132" s="43">
        <v>16.5</v>
      </c>
      <c r="C132" s="73">
        <v>0.67</v>
      </c>
      <c r="H132" s="12"/>
      <c r="I132" s="12"/>
      <c r="J132" s="74"/>
      <c r="K132" s="12"/>
      <c r="L132" s="12"/>
      <c r="M132" s="2"/>
      <c r="N132" s="12"/>
      <c r="O132" s="12"/>
    </row>
    <row r="133" spans="1:15" s="73" customFormat="1" x14ac:dyDescent="0.25">
      <c r="A133" s="43">
        <v>16.75</v>
      </c>
      <c r="C133" s="73">
        <v>0.68</v>
      </c>
      <c r="H133" s="12"/>
      <c r="I133" s="12"/>
      <c r="J133" s="74"/>
      <c r="K133" s="12"/>
      <c r="L133" s="12"/>
      <c r="M133" s="2"/>
      <c r="N133" s="12"/>
      <c r="O133" s="12"/>
    </row>
    <row r="134" spans="1:15" s="73" customFormat="1" x14ac:dyDescent="0.25">
      <c r="A134" s="43">
        <v>17</v>
      </c>
      <c r="C134" s="73">
        <v>0.69</v>
      </c>
      <c r="H134" s="12"/>
      <c r="I134" s="12"/>
      <c r="J134" s="74"/>
      <c r="K134" s="12"/>
      <c r="L134" s="12"/>
      <c r="M134" s="2"/>
      <c r="N134" s="12"/>
      <c r="O134" s="12"/>
    </row>
    <row r="135" spans="1:15" s="73" customFormat="1" x14ac:dyDescent="0.25">
      <c r="A135" s="43">
        <v>17.25</v>
      </c>
      <c r="C135" s="73">
        <v>0.7</v>
      </c>
      <c r="H135" s="12"/>
      <c r="I135" s="12"/>
      <c r="J135" s="74"/>
      <c r="K135" s="12"/>
      <c r="L135" s="12"/>
      <c r="M135" s="2"/>
      <c r="N135" s="12"/>
      <c r="O135" s="12"/>
    </row>
    <row r="136" spans="1:15" s="73" customFormat="1" x14ac:dyDescent="0.25">
      <c r="A136" s="43">
        <v>17.5</v>
      </c>
      <c r="C136" s="73">
        <v>0.71</v>
      </c>
      <c r="H136" s="12"/>
      <c r="I136" s="12"/>
      <c r="J136" s="74"/>
      <c r="K136" s="12"/>
      <c r="L136" s="12"/>
      <c r="M136" s="2"/>
      <c r="N136" s="12"/>
      <c r="O136" s="12"/>
    </row>
    <row r="137" spans="1:15" s="73" customFormat="1" x14ac:dyDescent="0.25">
      <c r="A137" s="43">
        <v>17.75</v>
      </c>
      <c r="C137" s="73">
        <v>0.72</v>
      </c>
      <c r="H137" s="12"/>
      <c r="I137" s="12"/>
      <c r="J137" s="74"/>
      <c r="K137" s="12"/>
      <c r="L137" s="12"/>
      <c r="M137" s="2"/>
      <c r="N137" s="12"/>
      <c r="O137" s="12"/>
    </row>
    <row r="138" spans="1:15" s="73" customFormat="1" x14ac:dyDescent="0.25">
      <c r="A138" s="43">
        <v>18</v>
      </c>
      <c r="C138" s="73">
        <v>0.73</v>
      </c>
      <c r="H138" s="12"/>
      <c r="I138" s="12"/>
      <c r="J138" s="74"/>
      <c r="K138" s="12"/>
      <c r="L138" s="12"/>
      <c r="M138" s="2"/>
      <c r="N138" s="12"/>
      <c r="O138" s="12"/>
    </row>
    <row r="139" spans="1:15" s="73" customFormat="1" x14ac:dyDescent="0.25">
      <c r="A139" s="43">
        <v>18.25</v>
      </c>
      <c r="C139" s="73">
        <v>0.74</v>
      </c>
      <c r="H139" s="12"/>
      <c r="I139" s="12"/>
      <c r="J139" s="74"/>
      <c r="K139" s="12"/>
      <c r="L139" s="12"/>
      <c r="M139" s="2"/>
      <c r="N139" s="12"/>
      <c r="O139" s="12"/>
    </row>
    <row r="140" spans="1:15" s="73" customFormat="1" x14ac:dyDescent="0.25">
      <c r="A140" s="43">
        <v>18.5</v>
      </c>
      <c r="C140" s="73">
        <v>0.75</v>
      </c>
      <c r="H140" s="12"/>
      <c r="I140" s="12"/>
      <c r="J140" s="74"/>
      <c r="K140" s="12"/>
      <c r="L140" s="12"/>
      <c r="M140" s="2"/>
      <c r="N140" s="12"/>
      <c r="O140" s="12"/>
    </row>
    <row r="141" spans="1:15" s="73" customFormat="1" x14ac:dyDescent="0.25">
      <c r="A141" s="43">
        <v>18.75</v>
      </c>
      <c r="C141" s="73">
        <v>0.76</v>
      </c>
      <c r="H141" s="12"/>
      <c r="I141" s="12"/>
      <c r="J141" s="74"/>
      <c r="K141" s="12"/>
      <c r="L141" s="12"/>
      <c r="M141" s="2"/>
      <c r="N141" s="12"/>
      <c r="O141" s="12"/>
    </row>
    <row r="142" spans="1:15" s="73" customFormat="1" x14ac:dyDescent="0.25">
      <c r="A142" s="43">
        <v>19</v>
      </c>
      <c r="C142" s="73">
        <v>0.77</v>
      </c>
      <c r="H142" s="12"/>
      <c r="I142" s="12"/>
      <c r="J142" s="74"/>
      <c r="K142" s="12"/>
      <c r="L142" s="12"/>
      <c r="M142" s="2"/>
      <c r="N142" s="12"/>
      <c r="O142" s="12"/>
    </row>
    <row r="143" spans="1:15" s="73" customFormat="1" x14ac:dyDescent="0.25">
      <c r="A143" s="43">
        <v>19.25</v>
      </c>
      <c r="C143" s="73">
        <v>0.78</v>
      </c>
      <c r="H143" s="12"/>
      <c r="I143" s="12"/>
      <c r="J143" s="74"/>
      <c r="K143" s="12"/>
      <c r="L143" s="12"/>
      <c r="M143" s="2"/>
      <c r="N143" s="12"/>
      <c r="O143" s="12"/>
    </row>
    <row r="144" spans="1:15" s="73" customFormat="1" x14ac:dyDescent="0.25">
      <c r="A144" s="43">
        <v>19.5</v>
      </c>
      <c r="C144" s="73">
        <v>0.79</v>
      </c>
      <c r="H144" s="12"/>
      <c r="I144" s="12"/>
      <c r="J144" s="74"/>
      <c r="K144" s="12"/>
      <c r="L144" s="12"/>
      <c r="M144" s="2"/>
      <c r="N144" s="12"/>
      <c r="O144" s="12"/>
    </row>
    <row r="145" spans="1:15" s="73" customFormat="1" x14ac:dyDescent="0.25">
      <c r="A145" s="43">
        <v>19.75</v>
      </c>
      <c r="C145" s="73">
        <v>0.8</v>
      </c>
      <c r="H145" s="12"/>
      <c r="I145" s="12"/>
      <c r="J145" s="74"/>
      <c r="K145" s="12"/>
      <c r="L145" s="12"/>
      <c r="M145" s="2"/>
      <c r="N145" s="12"/>
      <c r="O145" s="12"/>
    </row>
    <row r="146" spans="1:15" s="73" customFormat="1" x14ac:dyDescent="0.25">
      <c r="A146" s="43">
        <v>20</v>
      </c>
      <c r="C146" s="73">
        <v>0.81</v>
      </c>
      <c r="H146" s="12"/>
      <c r="I146" s="12"/>
      <c r="J146" s="74"/>
      <c r="K146" s="12"/>
      <c r="L146" s="12"/>
      <c r="M146" s="2"/>
      <c r="N146" s="12"/>
      <c r="O146" s="12"/>
    </row>
    <row r="147" spans="1:15" s="73" customFormat="1" x14ac:dyDescent="0.25">
      <c r="A147" s="43">
        <v>20.25</v>
      </c>
      <c r="C147" s="73">
        <v>0.82</v>
      </c>
      <c r="H147" s="12"/>
      <c r="I147" s="12"/>
      <c r="J147" s="74"/>
      <c r="K147" s="12"/>
      <c r="L147" s="12"/>
      <c r="M147" s="2"/>
      <c r="N147" s="12"/>
      <c r="O147" s="12"/>
    </row>
    <row r="148" spans="1:15" s="73" customFormat="1" x14ac:dyDescent="0.25">
      <c r="A148" s="43">
        <v>20.5</v>
      </c>
      <c r="C148" s="73">
        <v>0.83</v>
      </c>
      <c r="H148" s="12"/>
      <c r="I148" s="12"/>
      <c r="J148" s="74"/>
      <c r="K148" s="12"/>
      <c r="L148" s="12"/>
      <c r="M148" s="2"/>
      <c r="N148" s="12"/>
      <c r="O148" s="12"/>
    </row>
    <row r="149" spans="1:15" s="73" customFormat="1" x14ac:dyDescent="0.25">
      <c r="A149" s="43">
        <v>20.75</v>
      </c>
      <c r="C149" s="73">
        <v>0.84</v>
      </c>
      <c r="H149" s="12"/>
      <c r="I149" s="12"/>
      <c r="J149" s="74"/>
      <c r="K149" s="12"/>
      <c r="L149" s="12"/>
      <c r="M149" s="2"/>
      <c r="N149" s="12"/>
      <c r="O149" s="12"/>
    </row>
    <row r="150" spans="1:15" s="73" customFormat="1" x14ac:dyDescent="0.25">
      <c r="A150" s="43">
        <v>21</v>
      </c>
      <c r="C150" s="73">
        <v>0.85</v>
      </c>
      <c r="H150" s="12"/>
      <c r="I150" s="12"/>
      <c r="J150" s="74"/>
      <c r="K150" s="12"/>
      <c r="L150" s="12"/>
      <c r="M150" s="2"/>
      <c r="N150" s="12"/>
      <c r="O150" s="12"/>
    </row>
    <row r="151" spans="1:15" s="73" customFormat="1" x14ac:dyDescent="0.25">
      <c r="A151" s="43">
        <v>21.25</v>
      </c>
      <c r="C151" s="73">
        <v>0.86</v>
      </c>
      <c r="H151" s="12"/>
      <c r="I151" s="12"/>
      <c r="J151" s="74"/>
      <c r="K151" s="12"/>
      <c r="L151" s="12"/>
      <c r="M151" s="2"/>
      <c r="N151" s="12"/>
      <c r="O151" s="12"/>
    </row>
    <row r="152" spans="1:15" s="73" customFormat="1" x14ac:dyDescent="0.25">
      <c r="A152" s="43">
        <v>21.5</v>
      </c>
      <c r="C152" s="73">
        <v>0.87</v>
      </c>
      <c r="H152" s="12"/>
      <c r="I152" s="12"/>
      <c r="J152" s="74"/>
      <c r="K152" s="12"/>
      <c r="L152" s="12"/>
      <c r="M152" s="2"/>
      <c r="N152" s="12"/>
      <c r="O152" s="12"/>
    </row>
    <row r="153" spans="1:15" s="73" customFormat="1" x14ac:dyDescent="0.25">
      <c r="A153" s="43">
        <v>21.75</v>
      </c>
      <c r="C153" s="73">
        <v>0.88</v>
      </c>
      <c r="H153" s="12"/>
      <c r="I153" s="12"/>
      <c r="J153" s="74"/>
      <c r="K153" s="12"/>
      <c r="L153" s="12"/>
      <c r="M153" s="2"/>
      <c r="N153" s="12"/>
      <c r="O153" s="12"/>
    </row>
    <row r="154" spans="1:15" s="73" customFormat="1" x14ac:dyDescent="0.25">
      <c r="A154" s="43">
        <v>22</v>
      </c>
      <c r="C154" s="73">
        <v>0.89</v>
      </c>
      <c r="H154" s="12"/>
      <c r="I154" s="12"/>
      <c r="J154" s="74"/>
      <c r="K154" s="12"/>
      <c r="L154" s="12"/>
      <c r="M154" s="2"/>
      <c r="N154" s="12"/>
      <c r="O154" s="12"/>
    </row>
    <row r="155" spans="1:15" s="73" customFormat="1" x14ac:dyDescent="0.25">
      <c r="A155" s="43">
        <v>22.25</v>
      </c>
      <c r="C155" s="73">
        <v>0.9</v>
      </c>
      <c r="H155" s="12"/>
      <c r="I155" s="12"/>
      <c r="J155" s="74"/>
      <c r="K155" s="12"/>
      <c r="L155" s="12"/>
      <c r="M155" s="2"/>
      <c r="N155" s="12"/>
      <c r="O155" s="12"/>
    </row>
    <row r="156" spans="1:15" s="73" customFormat="1" x14ac:dyDescent="0.25">
      <c r="A156" s="43">
        <v>22.5</v>
      </c>
      <c r="C156" s="73">
        <v>0.91</v>
      </c>
      <c r="H156" s="12"/>
      <c r="I156" s="12"/>
      <c r="J156" s="74"/>
      <c r="K156" s="12"/>
      <c r="L156" s="12"/>
      <c r="M156" s="2"/>
      <c r="N156" s="12"/>
      <c r="O156" s="12"/>
    </row>
    <row r="157" spans="1:15" s="73" customFormat="1" x14ac:dyDescent="0.25">
      <c r="A157" s="43">
        <v>22.75</v>
      </c>
      <c r="C157" s="73">
        <v>0.92</v>
      </c>
      <c r="H157" s="12"/>
      <c r="I157" s="12"/>
      <c r="J157" s="74"/>
      <c r="K157" s="12"/>
      <c r="L157" s="12"/>
      <c r="M157" s="2"/>
      <c r="N157" s="12"/>
      <c r="O157" s="12"/>
    </row>
    <row r="158" spans="1:15" s="73" customFormat="1" x14ac:dyDescent="0.25">
      <c r="A158" s="43">
        <v>23</v>
      </c>
      <c r="C158" s="73">
        <v>0.93</v>
      </c>
      <c r="H158" s="12"/>
      <c r="I158" s="12"/>
      <c r="J158" s="74"/>
      <c r="K158" s="12"/>
      <c r="L158" s="12"/>
      <c r="M158" s="2"/>
      <c r="N158" s="12"/>
      <c r="O158" s="12"/>
    </row>
    <row r="159" spans="1:15" s="73" customFormat="1" x14ac:dyDescent="0.25">
      <c r="A159" s="43">
        <v>23.25</v>
      </c>
      <c r="C159" s="73">
        <v>0.94</v>
      </c>
      <c r="H159" s="12"/>
      <c r="I159" s="12"/>
      <c r="J159" s="74"/>
      <c r="K159" s="12"/>
      <c r="L159" s="12"/>
      <c r="M159" s="2"/>
      <c r="N159" s="12"/>
      <c r="O159" s="12"/>
    </row>
    <row r="160" spans="1:15" s="73" customFormat="1" x14ac:dyDescent="0.25">
      <c r="A160" s="43">
        <v>23.5</v>
      </c>
      <c r="C160" s="73">
        <v>0.95</v>
      </c>
      <c r="H160" s="12"/>
      <c r="I160" s="12"/>
      <c r="J160" s="74"/>
      <c r="K160" s="12"/>
      <c r="L160" s="12"/>
      <c r="M160" s="2"/>
      <c r="N160" s="12"/>
      <c r="O160" s="12"/>
    </row>
    <row r="161" spans="1:15" s="73" customFormat="1" x14ac:dyDescent="0.25">
      <c r="A161" s="43">
        <v>23.75</v>
      </c>
      <c r="C161" s="73">
        <v>0.96</v>
      </c>
      <c r="H161" s="12"/>
      <c r="I161" s="12"/>
      <c r="J161" s="74"/>
      <c r="K161" s="12"/>
      <c r="L161" s="12"/>
      <c r="M161" s="2"/>
      <c r="N161" s="12"/>
      <c r="O161" s="12"/>
    </row>
    <row r="162" spans="1:15" s="73" customFormat="1" x14ac:dyDescent="0.25">
      <c r="A162" s="43">
        <v>24</v>
      </c>
      <c r="C162" s="73">
        <v>0.97</v>
      </c>
      <c r="H162" s="12"/>
      <c r="I162" s="12"/>
      <c r="J162" s="74"/>
      <c r="K162" s="12"/>
      <c r="L162" s="12"/>
      <c r="M162" s="2"/>
      <c r="N162" s="12"/>
      <c r="O162" s="12"/>
    </row>
    <row r="163" spans="1:15" s="73" customFormat="1" x14ac:dyDescent="0.25">
      <c r="A163" s="9"/>
      <c r="C163" s="73">
        <v>0.98</v>
      </c>
      <c r="H163" s="12"/>
      <c r="I163" s="12"/>
      <c r="J163" s="74"/>
      <c r="K163" s="12"/>
      <c r="L163" s="12"/>
      <c r="M163" s="2"/>
      <c r="N163" s="12"/>
      <c r="O163" s="12"/>
    </row>
    <row r="164" spans="1:15" s="73" customFormat="1" x14ac:dyDescent="0.25">
      <c r="A164" s="9"/>
      <c r="C164" s="73">
        <v>0.99</v>
      </c>
      <c r="H164" s="12"/>
      <c r="I164" s="12"/>
      <c r="J164" s="74"/>
      <c r="K164" s="12"/>
      <c r="L164" s="12"/>
      <c r="M164" s="2"/>
      <c r="N164" s="12"/>
      <c r="O164" s="12"/>
    </row>
    <row r="165" spans="1:15" s="73" customFormat="1" x14ac:dyDescent="0.25">
      <c r="A165" s="9"/>
      <c r="C165" s="73">
        <v>1</v>
      </c>
      <c r="H165" s="12"/>
      <c r="I165" s="12"/>
      <c r="J165" s="74"/>
      <c r="K165" s="12"/>
      <c r="L165" s="12"/>
      <c r="M165" s="2"/>
      <c r="N165" s="12"/>
      <c r="O165" s="12"/>
    </row>
    <row r="166" spans="1:15" s="73" customFormat="1" x14ac:dyDescent="0.25">
      <c r="A166" s="9"/>
      <c r="H166" s="12"/>
      <c r="I166" s="12"/>
      <c r="J166" s="74"/>
      <c r="K166" s="12"/>
      <c r="L166" s="12"/>
      <c r="M166" s="2"/>
      <c r="N166" s="12"/>
      <c r="O166" s="12"/>
    </row>
    <row r="167" spans="1:15" s="73" customFormat="1" x14ac:dyDescent="0.25">
      <c r="A167" s="9"/>
      <c r="H167" s="12"/>
      <c r="I167" s="12"/>
      <c r="J167" s="74"/>
      <c r="K167" s="12"/>
      <c r="L167" s="12"/>
      <c r="M167" s="2"/>
      <c r="N167" s="12"/>
      <c r="O167" s="12"/>
    </row>
    <row r="168" spans="1:15" s="73" customFormat="1" x14ac:dyDescent="0.25">
      <c r="A168" s="9"/>
      <c r="H168" s="12"/>
      <c r="I168" s="12"/>
      <c r="J168" s="74"/>
      <c r="K168" s="12"/>
      <c r="L168" s="12"/>
      <c r="M168" s="2"/>
      <c r="N168" s="12"/>
      <c r="O168" s="12"/>
    </row>
    <row r="169" spans="1:15" s="73" customFormat="1" x14ac:dyDescent="0.25">
      <c r="A169" s="9"/>
      <c r="H169" s="12"/>
      <c r="I169" s="12"/>
      <c r="J169" s="74"/>
      <c r="K169" s="12"/>
      <c r="L169" s="12"/>
      <c r="M169" s="2"/>
      <c r="N169" s="12"/>
      <c r="O169" s="12"/>
    </row>
    <row r="170" spans="1:15" s="73" customFormat="1" x14ac:dyDescent="0.25">
      <c r="A170" s="9"/>
      <c r="H170" s="12"/>
      <c r="I170" s="12"/>
      <c r="J170" s="74"/>
      <c r="K170" s="12"/>
      <c r="L170" s="12"/>
      <c r="M170" s="2"/>
      <c r="N170" s="12"/>
      <c r="O170" s="12"/>
    </row>
    <row r="171" spans="1:15" s="73" customFormat="1" x14ac:dyDescent="0.25">
      <c r="A171" s="9"/>
      <c r="H171" s="12"/>
      <c r="I171" s="12"/>
      <c r="J171" s="74"/>
      <c r="K171" s="12"/>
      <c r="L171" s="12"/>
      <c r="M171" s="2"/>
      <c r="N171" s="12"/>
      <c r="O171" s="12"/>
    </row>
    <row r="172" spans="1:15" s="73" customFormat="1" x14ac:dyDescent="0.25">
      <c r="A172" s="9"/>
      <c r="H172" s="12"/>
      <c r="I172" s="12"/>
      <c r="J172" s="74"/>
      <c r="K172" s="12"/>
      <c r="L172" s="12"/>
      <c r="M172" s="2"/>
      <c r="N172" s="12"/>
      <c r="O172" s="12"/>
    </row>
    <row r="173" spans="1:15" s="73" customFormat="1" x14ac:dyDescent="0.25">
      <c r="A173" s="9"/>
      <c r="H173" s="12"/>
      <c r="I173" s="12"/>
      <c r="J173" s="74"/>
      <c r="K173" s="12"/>
      <c r="L173" s="12"/>
      <c r="M173" s="2"/>
      <c r="N173" s="12"/>
      <c r="O173" s="12"/>
    </row>
    <row r="174" spans="1:15" s="73" customFormat="1" x14ac:dyDescent="0.25">
      <c r="A174" s="9"/>
      <c r="H174" s="12"/>
      <c r="I174" s="12"/>
      <c r="J174" s="74"/>
      <c r="K174" s="12"/>
      <c r="L174" s="12"/>
      <c r="M174" s="2"/>
      <c r="N174" s="12"/>
      <c r="O174" s="12"/>
    </row>
    <row r="175" spans="1:15" s="73" customFormat="1" x14ac:dyDescent="0.25">
      <c r="A175" s="9"/>
      <c r="H175" s="12"/>
      <c r="I175" s="12"/>
      <c r="J175" s="74"/>
      <c r="K175" s="12"/>
      <c r="L175" s="12"/>
      <c r="M175" s="2"/>
      <c r="N175" s="12"/>
      <c r="O175" s="12"/>
    </row>
    <row r="176" spans="1:15" s="73" customFormat="1" x14ac:dyDescent="0.25">
      <c r="A176" s="9"/>
      <c r="H176" s="12"/>
      <c r="I176" s="12"/>
      <c r="J176" s="74"/>
      <c r="K176" s="12"/>
      <c r="L176" s="12"/>
      <c r="M176" s="2"/>
      <c r="N176" s="12"/>
      <c r="O176" s="12"/>
    </row>
    <row r="177" spans="1:15" s="73" customFormat="1" x14ac:dyDescent="0.25">
      <c r="A177" s="9"/>
      <c r="H177" s="12"/>
      <c r="I177" s="12"/>
      <c r="J177" s="74"/>
      <c r="K177" s="12"/>
      <c r="L177" s="12"/>
      <c r="M177" s="2"/>
      <c r="N177" s="12"/>
      <c r="O177" s="12"/>
    </row>
    <row r="178" spans="1:15" s="73" customFormat="1" x14ac:dyDescent="0.25">
      <c r="A178" s="9"/>
      <c r="H178" s="12"/>
      <c r="I178" s="12"/>
      <c r="J178" s="74"/>
      <c r="K178" s="12"/>
      <c r="L178" s="12"/>
      <c r="M178" s="2"/>
      <c r="N178" s="12"/>
      <c r="O178" s="12"/>
    </row>
    <row r="179" spans="1:15" s="73" customFormat="1" x14ac:dyDescent="0.25">
      <c r="A179" s="9"/>
      <c r="H179" s="12"/>
      <c r="I179" s="12"/>
      <c r="J179" s="74"/>
      <c r="K179" s="12"/>
      <c r="L179" s="12"/>
      <c r="M179" s="2"/>
      <c r="N179" s="12"/>
      <c r="O179" s="12"/>
    </row>
    <row r="180" spans="1:15" s="73" customFormat="1" x14ac:dyDescent="0.25">
      <c r="A180" s="9"/>
      <c r="H180" s="12"/>
      <c r="I180" s="12"/>
      <c r="J180" s="74"/>
      <c r="K180" s="12"/>
      <c r="L180" s="12"/>
      <c r="M180" s="2"/>
      <c r="N180" s="12"/>
      <c r="O180" s="12"/>
    </row>
    <row r="181" spans="1:15" s="73" customFormat="1" x14ac:dyDescent="0.25">
      <c r="A181" s="9"/>
      <c r="H181" s="12"/>
      <c r="I181" s="12"/>
      <c r="J181" s="74"/>
      <c r="K181" s="12"/>
      <c r="L181" s="12"/>
      <c r="M181" s="2"/>
      <c r="N181" s="12"/>
      <c r="O181" s="12"/>
    </row>
    <row r="182" spans="1:15" s="73" customFormat="1" x14ac:dyDescent="0.25">
      <c r="A182" s="9"/>
      <c r="H182" s="12"/>
      <c r="I182" s="12"/>
      <c r="J182" s="74"/>
      <c r="K182" s="12"/>
      <c r="L182" s="12"/>
      <c r="M182" s="2"/>
      <c r="N182" s="12"/>
      <c r="O182" s="12"/>
    </row>
    <row r="183" spans="1:15" s="73" customFormat="1" x14ac:dyDescent="0.25">
      <c r="A183" s="9"/>
      <c r="H183" s="12"/>
      <c r="I183" s="12"/>
      <c r="J183" s="74"/>
      <c r="K183" s="12"/>
      <c r="L183" s="12"/>
      <c r="M183" s="2"/>
      <c r="N183" s="12"/>
      <c r="O183" s="12"/>
    </row>
    <row r="184" spans="1:15" s="73" customFormat="1" x14ac:dyDescent="0.25">
      <c r="A184" s="9"/>
      <c r="H184" s="12"/>
      <c r="I184" s="12"/>
      <c r="J184" s="74"/>
      <c r="K184" s="12"/>
      <c r="L184" s="12"/>
      <c r="M184" s="2"/>
      <c r="N184" s="12"/>
      <c r="O184" s="12"/>
    </row>
    <row r="185" spans="1:15" s="73" customFormat="1" x14ac:dyDescent="0.25">
      <c r="A185" s="9"/>
      <c r="H185" s="12"/>
      <c r="I185" s="12"/>
      <c r="J185" s="74"/>
      <c r="K185" s="12"/>
      <c r="L185" s="12"/>
      <c r="M185" s="2"/>
      <c r="N185" s="12"/>
      <c r="O185" s="12"/>
    </row>
    <row r="186" spans="1:15" s="73" customFormat="1" x14ac:dyDescent="0.25">
      <c r="A186" s="9"/>
      <c r="H186" s="12"/>
      <c r="I186" s="12"/>
      <c r="J186" s="74"/>
      <c r="K186" s="12"/>
      <c r="L186" s="12"/>
      <c r="M186" s="2"/>
      <c r="N186" s="12"/>
      <c r="O186" s="12"/>
    </row>
    <row r="187" spans="1:15" s="73" customFormat="1" x14ac:dyDescent="0.25">
      <c r="A187" s="9"/>
      <c r="H187" s="12"/>
      <c r="I187" s="12"/>
      <c r="J187" s="74"/>
      <c r="K187" s="12"/>
      <c r="L187" s="12"/>
      <c r="M187" s="2"/>
      <c r="N187" s="12"/>
      <c r="O187" s="12"/>
    </row>
    <row r="188" spans="1:15" s="73" customFormat="1" x14ac:dyDescent="0.25">
      <c r="A188" s="9"/>
      <c r="H188" s="12"/>
      <c r="I188" s="12"/>
      <c r="J188" s="74"/>
      <c r="K188" s="12"/>
      <c r="L188" s="12"/>
      <c r="M188" s="2"/>
      <c r="N188" s="12"/>
      <c r="O188" s="12"/>
    </row>
    <row r="189" spans="1:15" s="73" customFormat="1" x14ac:dyDescent="0.25">
      <c r="A189" s="9"/>
      <c r="H189" s="12"/>
      <c r="I189" s="12"/>
      <c r="J189" s="74"/>
      <c r="K189" s="12"/>
      <c r="L189" s="12"/>
      <c r="M189" s="2"/>
      <c r="N189" s="12"/>
      <c r="O189" s="12"/>
    </row>
    <row r="190" spans="1:15" s="73" customFormat="1" x14ac:dyDescent="0.25">
      <c r="A190" s="9"/>
      <c r="H190" s="12"/>
      <c r="I190" s="12"/>
      <c r="J190" s="74"/>
      <c r="K190" s="12"/>
      <c r="L190" s="12"/>
      <c r="M190" s="2"/>
      <c r="N190" s="12"/>
      <c r="O190" s="12"/>
    </row>
    <row r="191" spans="1:15" s="73" customFormat="1" x14ac:dyDescent="0.25">
      <c r="A191" s="9"/>
      <c r="H191" s="12"/>
      <c r="I191" s="12"/>
      <c r="J191" s="74"/>
      <c r="K191" s="12"/>
      <c r="L191" s="12"/>
      <c r="M191" s="2"/>
      <c r="N191" s="12"/>
      <c r="O191" s="12"/>
    </row>
    <row r="192" spans="1:15" s="73" customFormat="1" x14ac:dyDescent="0.25">
      <c r="A192" s="9"/>
      <c r="H192" s="12"/>
      <c r="I192" s="12"/>
      <c r="J192" s="74"/>
      <c r="K192" s="12"/>
      <c r="L192" s="12"/>
      <c r="M192" s="2"/>
      <c r="N192" s="12"/>
      <c r="O192" s="12"/>
    </row>
    <row r="193" spans="1:15" s="73" customFormat="1" x14ac:dyDescent="0.25">
      <c r="A193" s="9"/>
      <c r="H193" s="12"/>
      <c r="I193" s="12"/>
      <c r="J193" s="74"/>
      <c r="K193" s="12"/>
      <c r="L193" s="12"/>
      <c r="M193" s="2"/>
      <c r="N193" s="12"/>
      <c r="O193" s="12"/>
    </row>
    <row r="194" spans="1:15" s="73" customFormat="1" x14ac:dyDescent="0.25">
      <c r="A194" s="9"/>
      <c r="H194" s="12"/>
      <c r="I194" s="12"/>
      <c r="J194" s="74"/>
      <c r="K194" s="12"/>
      <c r="L194" s="12"/>
      <c r="M194" s="2"/>
      <c r="N194" s="12"/>
      <c r="O194" s="12"/>
    </row>
    <row r="195" spans="1:15" s="73" customFormat="1" x14ac:dyDescent="0.25">
      <c r="A195" s="9"/>
      <c r="H195" s="12"/>
      <c r="I195" s="12"/>
      <c r="J195" s="74"/>
      <c r="K195" s="12"/>
      <c r="L195" s="12"/>
      <c r="M195" s="2"/>
      <c r="N195" s="12"/>
      <c r="O195" s="12"/>
    </row>
    <row r="196" spans="1:15" s="73" customFormat="1" x14ac:dyDescent="0.25">
      <c r="A196" s="9"/>
      <c r="H196" s="12"/>
      <c r="I196" s="12"/>
      <c r="J196" s="74"/>
      <c r="K196" s="12"/>
      <c r="L196" s="12"/>
      <c r="M196" s="2"/>
      <c r="N196" s="12"/>
      <c r="O196" s="12"/>
    </row>
    <row r="197" spans="1:15" s="73" customFormat="1" x14ac:dyDescent="0.25">
      <c r="A197" s="9"/>
      <c r="H197" s="12"/>
      <c r="I197" s="12"/>
      <c r="J197" s="74"/>
      <c r="K197" s="12"/>
      <c r="L197" s="12"/>
      <c r="M197" s="2"/>
      <c r="N197" s="12"/>
      <c r="O197" s="12"/>
    </row>
    <row r="198" spans="1:15" s="73" customFormat="1" x14ac:dyDescent="0.25">
      <c r="A198" s="9"/>
      <c r="H198" s="12"/>
      <c r="I198" s="12"/>
      <c r="J198" s="74"/>
      <c r="K198" s="12"/>
      <c r="L198" s="12"/>
      <c r="M198" s="2"/>
      <c r="N198" s="12"/>
      <c r="O198" s="12"/>
    </row>
    <row r="199" spans="1:15" s="73" customFormat="1" x14ac:dyDescent="0.25">
      <c r="A199" s="9"/>
      <c r="H199" s="12"/>
      <c r="I199" s="12"/>
      <c r="J199" s="74"/>
      <c r="K199" s="12"/>
      <c r="L199" s="12"/>
      <c r="M199" s="2"/>
      <c r="N199" s="12"/>
      <c r="O199" s="12"/>
    </row>
    <row r="200" spans="1:15" s="73" customFormat="1" x14ac:dyDescent="0.25">
      <c r="A200" s="9"/>
      <c r="H200" s="12"/>
      <c r="I200" s="12"/>
      <c r="J200" s="74"/>
      <c r="K200" s="12"/>
      <c r="L200" s="12"/>
      <c r="M200" s="2"/>
      <c r="N200" s="12"/>
      <c r="O200" s="12"/>
    </row>
    <row r="201" spans="1:15" s="73" customFormat="1" x14ac:dyDescent="0.25">
      <c r="A201" s="9"/>
      <c r="H201" s="12"/>
      <c r="I201" s="12"/>
      <c r="J201" s="74"/>
      <c r="K201" s="12"/>
      <c r="L201" s="12"/>
      <c r="M201" s="2"/>
      <c r="N201" s="12"/>
      <c r="O201" s="12"/>
    </row>
    <row r="202" spans="1:15" s="73" customFormat="1" x14ac:dyDescent="0.25">
      <c r="A202" s="9"/>
      <c r="H202" s="12"/>
      <c r="I202" s="12"/>
      <c r="J202" s="74"/>
      <c r="K202" s="12"/>
      <c r="L202" s="12"/>
      <c r="M202" s="2"/>
      <c r="N202" s="12"/>
      <c r="O202" s="12"/>
    </row>
    <row r="203" spans="1:15" s="73" customFormat="1" x14ac:dyDescent="0.25">
      <c r="A203" s="9"/>
      <c r="H203" s="12"/>
      <c r="I203" s="12"/>
      <c r="J203" s="74"/>
      <c r="K203" s="12"/>
      <c r="L203" s="12"/>
      <c r="M203" s="2"/>
      <c r="N203" s="12"/>
      <c r="O203" s="12"/>
    </row>
    <row r="204" spans="1:15" s="73" customFormat="1" x14ac:dyDescent="0.25">
      <c r="A204" s="9"/>
      <c r="H204" s="12"/>
      <c r="I204" s="12"/>
      <c r="J204" s="74"/>
      <c r="K204" s="12"/>
      <c r="L204" s="12"/>
      <c r="M204" s="2"/>
      <c r="N204" s="12"/>
      <c r="O204" s="12"/>
    </row>
    <row r="205" spans="1:15" s="73" customFormat="1" x14ac:dyDescent="0.25">
      <c r="A205" s="9"/>
      <c r="H205" s="12"/>
      <c r="I205" s="12"/>
      <c r="J205" s="74"/>
      <c r="K205" s="12"/>
      <c r="L205" s="12"/>
      <c r="M205" s="2"/>
      <c r="N205" s="12"/>
      <c r="O205" s="12"/>
    </row>
    <row r="206" spans="1:15" s="73" customFormat="1" x14ac:dyDescent="0.25">
      <c r="A206" s="9"/>
      <c r="H206" s="12"/>
      <c r="I206" s="12"/>
      <c r="J206" s="74"/>
      <c r="K206" s="12"/>
      <c r="L206" s="12"/>
      <c r="M206" s="2"/>
      <c r="N206" s="12"/>
      <c r="O206" s="12"/>
    </row>
    <row r="207" spans="1:15" s="73" customFormat="1" x14ac:dyDescent="0.25">
      <c r="A207" s="9"/>
      <c r="H207" s="12"/>
      <c r="I207" s="12"/>
      <c r="J207" s="74"/>
      <c r="K207" s="12"/>
      <c r="L207" s="12"/>
      <c r="M207" s="2"/>
      <c r="N207" s="12"/>
      <c r="O207" s="12"/>
    </row>
    <row r="208" spans="1:15" s="73" customFormat="1" x14ac:dyDescent="0.25">
      <c r="A208" s="9"/>
      <c r="H208" s="12"/>
      <c r="I208" s="12"/>
      <c r="J208" s="74"/>
      <c r="K208" s="12"/>
      <c r="L208" s="12"/>
      <c r="M208" s="2"/>
      <c r="N208" s="12"/>
      <c r="O208" s="12"/>
    </row>
    <row r="209" spans="1:15" s="73" customFormat="1" x14ac:dyDescent="0.25">
      <c r="A209" s="9"/>
      <c r="H209" s="12"/>
      <c r="I209" s="12"/>
      <c r="J209" s="74"/>
      <c r="K209" s="12"/>
      <c r="L209" s="12"/>
      <c r="M209" s="2"/>
      <c r="N209" s="12"/>
      <c r="O209" s="12"/>
    </row>
    <row r="210" spans="1:15" s="73" customFormat="1" x14ac:dyDescent="0.25">
      <c r="A210" s="9"/>
      <c r="H210" s="12"/>
      <c r="I210" s="12"/>
      <c r="J210" s="74"/>
      <c r="K210" s="12"/>
      <c r="L210" s="12"/>
      <c r="M210" s="2"/>
      <c r="N210" s="12"/>
      <c r="O210" s="12"/>
    </row>
    <row r="211" spans="1:15" s="73" customFormat="1" x14ac:dyDescent="0.25">
      <c r="A211" s="9"/>
      <c r="H211" s="12"/>
      <c r="I211" s="12"/>
      <c r="J211" s="74"/>
      <c r="K211" s="12"/>
      <c r="L211" s="12"/>
      <c r="M211" s="2"/>
      <c r="N211" s="12"/>
      <c r="O211" s="12"/>
    </row>
    <row r="212" spans="1:15" s="73" customFormat="1" x14ac:dyDescent="0.25">
      <c r="A212" s="9"/>
      <c r="H212" s="12"/>
      <c r="I212" s="12"/>
      <c r="J212" s="74"/>
      <c r="K212" s="12"/>
      <c r="L212" s="12"/>
      <c r="M212" s="2"/>
      <c r="N212" s="12"/>
      <c r="O212" s="12"/>
    </row>
    <row r="213" spans="1:15" s="73" customFormat="1" x14ac:dyDescent="0.25">
      <c r="A213" s="9"/>
      <c r="H213" s="12"/>
      <c r="I213" s="12"/>
      <c r="J213" s="74"/>
      <c r="K213" s="12"/>
      <c r="L213" s="12"/>
      <c r="M213" s="2"/>
      <c r="N213" s="12"/>
      <c r="O213" s="12"/>
    </row>
    <row r="214" spans="1:15" s="73" customFormat="1" x14ac:dyDescent="0.25">
      <c r="A214" s="9"/>
      <c r="H214" s="12"/>
      <c r="I214" s="12"/>
      <c r="J214" s="74"/>
      <c r="K214" s="12"/>
      <c r="L214" s="12"/>
      <c r="M214" s="2"/>
      <c r="N214" s="12"/>
      <c r="O214" s="12"/>
    </row>
    <row r="215" spans="1:15" s="73" customFormat="1" x14ac:dyDescent="0.25">
      <c r="A215" s="9"/>
      <c r="H215" s="12"/>
      <c r="I215" s="12"/>
      <c r="J215" s="74"/>
      <c r="K215" s="12"/>
      <c r="L215" s="12"/>
      <c r="M215" s="2"/>
      <c r="N215" s="12"/>
      <c r="O215" s="12"/>
    </row>
    <row r="216" spans="1:15" s="73" customFormat="1" x14ac:dyDescent="0.25">
      <c r="A216" s="9"/>
      <c r="H216" s="12"/>
      <c r="I216" s="12"/>
      <c r="J216" s="74"/>
      <c r="K216" s="12"/>
      <c r="L216" s="12"/>
      <c r="M216" s="2"/>
      <c r="N216" s="12"/>
      <c r="O216" s="12"/>
    </row>
    <row r="217" spans="1:15" s="73" customFormat="1" x14ac:dyDescent="0.25">
      <c r="A217" s="9"/>
      <c r="H217" s="12"/>
      <c r="I217" s="12"/>
      <c r="J217" s="74"/>
      <c r="K217" s="12"/>
      <c r="L217" s="12"/>
      <c r="M217" s="2"/>
      <c r="N217" s="12"/>
      <c r="O217" s="12"/>
    </row>
    <row r="218" spans="1:15" s="73" customFormat="1" x14ac:dyDescent="0.25">
      <c r="A218" s="9"/>
      <c r="H218" s="12"/>
      <c r="I218" s="12"/>
      <c r="J218" s="74"/>
      <c r="K218" s="12"/>
      <c r="L218" s="12"/>
      <c r="M218" s="2"/>
      <c r="N218" s="12"/>
      <c r="O218" s="12"/>
    </row>
    <row r="219" spans="1:15" s="73" customFormat="1" x14ac:dyDescent="0.25">
      <c r="A219" s="9"/>
      <c r="H219" s="12"/>
      <c r="I219" s="12"/>
      <c r="J219" s="74"/>
      <c r="K219" s="12"/>
      <c r="L219" s="12"/>
      <c r="M219" s="2"/>
      <c r="N219" s="12"/>
      <c r="O219" s="12"/>
    </row>
    <row r="220" spans="1:15" s="73" customFormat="1" x14ac:dyDescent="0.25">
      <c r="A220" s="9"/>
      <c r="H220" s="12"/>
      <c r="I220" s="12"/>
      <c r="J220" s="74"/>
      <c r="K220" s="12"/>
      <c r="L220" s="12"/>
      <c r="M220" s="2"/>
      <c r="N220" s="12"/>
      <c r="O220" s="12"/>
    </row>
    <row r="221" spans="1:15" s="73" customFormat="1" x14ac:dyDescent="0.25">
      <c r="A221" s="9"/>
      <c r="H221" s="12"/>
      <c r="I221" s="12"/>
      <c r="J221" s="74"/>
      <c r="K221" s="12"/>
      <c r="L221" s="12"/>
      <c r="M221" s="2"/>
      <c r="N221" s="12"/>
      <c r="O221" s="12"/>
    </row>
    <row r="222" spans="1:15" s="73" customFormat="1" x14ac:dyDescent="0.25">
      <c r="A222" s="9"/>
      <c r="H222" s="12"/>
      <c r="I222" s="12"/>
      <c r="J222" s="74"/>
      <c r="K222" s="12"/>
      <c r="L222" s="12"/>
      <c r="M222" s="2"/>
      <c r="N222" s="12"/>
      <c r="O222" s="12"/>
    </row>
    <row r="223" spans="1:15" s="73" customFormat="1" x14ac:dyDescent="0.25">
      <c r="A223" s="9"/>
      <c r="H223" s="12"/>
      <c r="I223" s="12"/>
      <c r="J223" s="74"/>
      <c r="K223" s="12"/>
      <c r="L223" s="12"/>
      <c r="M223" s="2"/>
      <c r="N223" s="12"/>
      <c r="O223" s="12"/>
    </row>
    <row r="224" spans="1:15" s="73" customFormat="1" x14ac:dyDescent="0.25">
      <c r="A224" s="9"/>
      <c r="H224" s="12"/>
      <c r="I224" s="12"/>
      <c r="J224" s="74"/>
      <c r="K224" s="12"/>
      <c r="L224" s="12"/>
      <c r="M224" s="2"/>
      <c r="N224" s="12"/>
      <c r="O224" s="12"/>
    </row>
    <row r="225" spans="1:15" s="73" customFormat="1" x14ac:dyDescent="0.25">
      <c r="A225" s="9"/>
      <c r="H225" s="12"/>
      <c r="I225" s="12"/>
      <c r="J225" s="74"/>
      <c r="K225" s="12"/>
      <c r="L225" s="12"/>
      <c r="M225" s="2"/>
      <c r="N225" s="12"/>
      <c r="O225" s="12"/>
    </row>
    <row r="226" spans="1:15" s="73" customFormat="1" x14ac:dyDescent="0.25">
      <c r="A226" s="9"/>
      <c r="H226" s="12"/>
      <c r="I226" s="12"/>
      <c r="J226" s="74"/>
      <c r="K226" s="12"/>
      <c r="L226" s="12"/>
      <c r="M226" s="2"/>
      <c r="N226" s="12"/>
      <c r="O226" s="12"/>
    </row>
    <row r="227" spans="1:15" s="73" customFormat="1" x14ac:dyDescent="0.25">
      <c r="A227" s="9"/>
      <c r="H227" s="12"/>
      <c r="I227" s="12"/>
      <c r="J227" s="74"/>
      <c r="K227" s="12"/>
      <c r="L227" s="12"/>
      <c r="M227" s="2"/>
      <c r="N227" s="12"/>
      <c r="O227" s="12"/>
    </row>
    <row r="228" spans="1:15" s="73" customFormat="1" x14ac:dyDescent="0.25">
      <c r="A228" s="9"/>
      <c r="H228" s="12"/>
      <c r="I228" s="12"/>
      <c r="J228" s="74"/>
      <c r="K228" s="12"/>
      <c r="L228" s="12"/>
      <c r="M228" s="2"/>
      <c r="N228" s="12"/>
      <c r="O228" s="12"/>
    </row>
    <row r="229" spans="1:15" s="73" customFormat="1" x14ac:dyDescent="0.25">
      <c r="A229" s="9"/>
      <c r="H229" s="12"/>
      <c r="I229" s="12"/>
      <c r="J229" s="74"/>
      <c r="K229" s="12"/>
      <c r="L229" s="12"/>
      <c r="M229" s="2"/>
      <c r="N229" s="12"/>
      <c r="O229" s="12"/>
    </row>
    <row r="230" spans="1:15" s="73" customFormat="1" x14ac:dyDescent="0.25">
      <c r="A230" s="9"/>
      <c r="H230" s="12"/>
      <c r="I230" s="12"/>
      <c r="J230" s="74"/>
      <c r="K230" s="12"/>
      <c r="L230" s="12"/>
      <c r="M230" s="2"/>
      <c r="N230" s="12"/>
      <c r="O230" s="12"/>
    </row>
    <row r="231" spans="1:15" s="73" customFormat="1" x14ac:dyDescent="0.25">
      <c r="A231" s="9"/>
      <c r="H231" s="12"/>
      <c r="I231" s="12"/>
      <c r="J231" s="74"/>
      <c r="K231" s="12"/>
      <c r="L231" s="12"/>
      <c r="M231" s="2"/>
      <c r="N231" s="12"/>
      <c r="O231" s="12"/>
    </row>
    <row r="232" spans="1:15" s="73" customFormat="1" x14ac:dyDescent="0.25">
      <c r="A232" s="9"/>
      <c r="H232" s="12"/>
      <c r="I232" s="12"/>
      <c r="J232" s="74"/>
      <c r="K232" s="12"/>
      <c r="L232" s="12"/>
      <c r="M232" s="2"/>
      <c r="N232" s="12"/>
      <c r="O232" s="12"/>
    </row>
    <row r="233" spans="1:15" s="73" customFormat="1" x14ac:dyDescent="0.25">
      <c r="A233" s="9"/>
      <c r="H233" s="12"/>
      <c r="I233" s="12"/>
      <c r="J233" s="74"/>
      <c r="K233" s="12"/>
      <c r="L233" s="12"/>
      <c r="M233" s="2"/>
      <c r="N233" s="12"/>
      <c r="O233" s="12"/>
    </row>
    <row r="234" spans="1:15" s="73" customFormat="1" x14ac:dyDescent="0.25">
      <c r="A234" s="9"/>
      <c r="H234" s="12"/>
      <c r="I234" s="12"/>
      <c r="J234" s="74"/>
      <c r="K234" s="12"/>
      <c r="L234" s="12"/>
      <c r="M234" s="2"/>
      <c r="N234" s="12"/>
      <c r="O234" s="12"/>
    </row>
    <row r="235" spans="1:15" s="73" customFormat="1" x14ac:dyDescent="0.25">
      <c r="A235" s="9"/>
      <c r="H235" s="12"/>
      <c r="I235" s="12"/>
      <c r="J235" s="74"/>
      <c r="K235" s="12"/>
      <c r="L235" s="12"/>
      <c r="M235" s="2"/>
      <c r="N235" s="12"/>
      <c r="O235" s="12"/>
    </row>
    <row r="236" spans="1:15" s="73" customFormat="1" x14ac:dyDescent="0.25">
      <c r="A236" s="9"/>
      <c r="H236" s="12"/>
      <c r="I236" s="12"/>
      <c r="J236" s="74"/>
      <c r="K236" s="12"/>
      <c r="L236" s="12"/>
      <c r="M236" s="2"/>
      <c r="N236" s="12"/>
      <c r="O236" s="12"/>
    </row>
    <row r="237" spans="1:15" s="73" customFormat="1" x14ac:dyDescent="0.25">
      <c r="A237" s="9"/>
      <c r="H237" s="12"/>
      <c r="I237" s="12"/>
      <c r="J237" s="74"/>
      <c r="K237" s="12"/>
      <c r="L237" s="12"/>
      <c r="M237" s="2"/>
      <c r="N237" s="12"/>
      <c r="O237" s="12"/>
    </row>
    <row r="238" spans="1:15" s="73" customFormat="1" x14ac:dyDescent="0.25">
      <c r="A238" s="9"/>
      <c r="H238" s="12"/>
      <c r="I238" s="12"/>
      <c r="J238" s="74"/>
      <c r="K238" s="12"/>
      <c r="L238" s="12"/>
      <c r="M238" s="2"/>
      <c r="N238" s="12"/>
      <c r="O238" s="12"/>
    </row>
    <row r="239" spans="1:15" s="73" customFormat="1" x14ac:dyDescent="0.25">
      <c r="A239" s="9"/>
      <c r="H239" s="12"/>
      <c r="I239" s="12"/>
      <c r="J239" s="74"/>
      <c r="K239" s="12"/>
      <c r="L239" s="12"/>
      <c r="M239" s="2"/>
      <c r="N239" s="12"/>
      <c r="O239" s="12"/>
    </row>
    <row r="240" spans="1:15" s="73" customFormat="1" x14ac:dyDescent="0.25">
      <c r="A240" s="9"/>
      <c r="H240" s="12"/>
      <c r="I240" s="12"/>
      <c r="J240" s="74"/>
      <c r="K240" s="12"/>
      <c r="L240" s="12"/>
      <c r="M240" s="2"/>
      <c r="N240" s="12"/>
      <c r="O240" s="12"/>
    </row>
    <row r="241" spans="1:15" s="73" customFormat="1" x14ac:dyDescent="0.25">
      <c r="A241" s="9"/>
      <c r="H241" s="12"/>
      <c r="I241" s="12"/>
      <c r="J241" s="74"/>
      <c r="K241" s="12"/>
      <c r="L241" s="12"/>
      <c r="M241" s="2"/>
      <c r="N241" s="12"/>
      <c r="O241" s="12"/>
    </row>
    <row r="242" spans="1:15" s="73" customFormat="1" x14ac:dyDescent="0.25">
      <c r="A242" s="9"/>
      <c r="H242" s="12"/>
      <c r="I242" s="12"/>
      <c r="J242" s="74"/>
      <c r="K242" s="12"/>
      <c r="L242" s="12"/>
      <c r="M242" s="2"/>
      <c r="N242" s="12"/>
      <c r="O242" s="12"/>
    </row>
    <row r="243" spans="1:15" s="73" customFormat="1" x14ac:dyDescent="0.25">
      <c r="A243" s="9"/>
      <c r="H243" s="12"/>
      <c r="I243" s="12"/>
      <c r="J243" s="74"/>
      <c r="K243" s="12"/>
      <c r="L243" s="12"/>
      <c r="M243" s="2"/>
      <c r="N243" s="12"/>
      <c r="O243" s="12"/>
    </row>
    <row r="244" spans="1:15" s="73" customFormat="1" x14ac:dyDescent="0.25">
      <c r="A244" s="9"/>
      <c r="H244" s="12"/>
      <c r="I244" s="12"/>
      <c r="J244" s="74"/>
      <c r="K244" s="12"/>
      <c r="L244" s="12"/>
      <c r="M244" s="2"/>
      <c r="N244" s="12"/>
      <c r="O244" s="12"/>
    </row>
    <row r="245" spans="1:15" s="73" customFormat="1" x14ac:dyDescent="0.25">
      <c r="A245" s="9"/>
      <c r="H245" s="12"/>
      <c r="I245" s="12"/>
      <c r="J245" s="74"/>
      <c r="K245" s="12"/>
      <c r="L245" s="12"/>
      <c r="M245" s="2"/>
      <c r="N245" s="12"/>
      <c r="O245" s="12"/>
    </row>
    <row r="246" spans="1:15" s="73" customFormat="1" x14ac:dyDescent="0.25">
      <c r="A246" s="9"/>
      <c r="H246" s="12"/>
      <c r="I246" s="12"/>
      <c r="J246" s="74"/>
      <c r="K246" s="12"/>
      <c r="L246" s="12"/>
      <c r="M246" s="2"/>
      <c r="N246" s="12"/>
      <c r="O246" s="12"/>
    </row>
    <row r="247" spans="1:15" s="73" customFormat="1" x14ac:dyDescent="0.25">
      <c r="A247" s="9"/>
      <c r="H247" s="12"/>
      <c r="I247" s="12"/>
      <c r="J247" s="74"/>
      <c r="K247" s="12"/>
      <c r="L247" s="12"/>
      <c r="M247" s="2"/>
      <c r="N247" s="12"/>
      <c r="O247" s="12"/>
    </row>
    <row r="248" spans="1:15" s="73" customFormat="1" x14ac:dyDescent="0.25">
      <c r="A248" s="9"/>
      <c r="H248" s="12"/>
      <c r="I248" s="12"/>
      <c r="J248" s="74"/>
      <c r="K248" s="12"/>
      <c r="L248" s="12"/>
      <c r="M248" s="2"/>
      <c r="N248" s="12"/>
      <c r="O248" s="12"/>
    </row>
    <row r="249" spans="1:15" s="73" customFormat="1" x14ac:dyDescent="0.25">
      <c r="A249" s="9"/>
      <c r="H249" s="12"/>
      <c r="I249" s="12"/>
      <c r="J249" s="74"/>
      <c r="K249" s="12"/>
      <c r="L249" s="12"/>
      <c r="M249" s="2"/>
      <c r="N249" s="12"/>
      <c r="O249" s="12"/>
    </row>
    <row r="250" spans="1:15" s="73" customFormat="1" x14ac:dyDescent="0.25">
      <c r="A250" s="9"/>
      <c r="H250" s="12"/>
      <c r="I250" s="12"/>
      <c r="J250" s="74"/>
      <c r="K250" s="12"/>
      <c r="L250" s="12"/>
      <c r="M250" s="2"/>
      <c r="N250" s="12"/>
      <c r="O250" s="12"/>
    </row>
    <row r="251" spans="1:15" s="73" customFormat="1" x14ac:dyDescent="0.25">
      <c r="A251" s="9"/>
      <c r="H251" s="12"/>
      <c r="I251" s="12"/>
      <c r="J251" s="74"/>
      <c r="K251" s="12"/>
      <c r="L251" s="12"/>
      <c r="M251" s="2"/>
      <c r="N251" s="12"/>
      <c r="O251" s="12"/>
    </row>
    <row r="252" spans="1:15" s="73" customFormat="1" x14ac:dyDescent="0.25">
      <c r="A252" s="9"/>
      <c r="H252" s="12"/>
      <c r="I252" s="12"/>
      <c r="J252" s="74"/>
      <c r="K252" s="12"/>
      <c r="L252" s="12"/>
      <c r="M252" s="2"/>
      <c r="N252" s="12"/>
      <c r="O252" s="12"/>
    </row>
    <row r="253" spans="1:15" s="73" customFormat="1" x14ac:dyDescent="0.25">
      <c r="A253" s="9"/>
      <c r="H253" s="12"/>
      <c r="I253" s="12"/>
      <c r="J253" s="74"/>
      <c r="K253" s="12"/>
      <c r="L253" s="12"/>
      <c r="M253" s="2"/>
      <c r="N253" s="12"/>
      <c r="O253" s="12"/>
    </row>
    <row r="254" spans="1:15" s="73" customFormat="1" x14ac:dyDescent="0.25">
      <c r="A254" s="9"/>
      <c r="H254" s="12"/>
      <c r="I254" s="12"/>
      <c r="J254" s="74"/>
      <c r="K254" s="12"/>
      <c r="L254" s="12"/>
      <c r="M254" s="2"/>
      <c r="N254" s="12"/>
      <c r="O254" s="12"/>
    </row>
    <row r="255" spans="1:15" s="73" customFormat="1" x14ac:dyDescent="0.25">
      <c r="A255" s="9"/>
      <c r="H255" s="12"/>
      <c r="I255" s="12"/>
      <c r="J255" s="74"/>
      <c r="K255" s="12"/>
      <c r="L255" s="12"/>
      <c r="M255" s="2"/>
      <c r="N255" s="12"/>
      <c r="O255" s="12"/>
    </row>
    <row r="256" spans="1:15" s="73" customFormat="1" x14ac:dyDescent="0.25">
      <c r="A256" s="9"/>
      <c r="H256" s="12"/>
      <c r="I256" s="12"/>
      <c r="J256" s="74"/>
      <c r="K256" s="12"/>
      <c r="L256" s="12"/>
      <c r="M256" s="2"/>
      <c r="N256" s="12"/>
      <c r="O256" s="12"/>
    </row>
    <row r="257" spans="1:15" s="73" customFormat="1" x14ac:dyDescent="0.25">
      <c r="A257" s="9"/>
      <c r="H257" s="12"/>
      <c r="I257" s="12"/>
      <c r="J257" s="74"/>
      <c r="K257" s="12"/>
      <c r="L257" s="12"/>
      <c r="M257" s="2"/>
      <c r="N257" s="12"/>
      <c r="O257" s="12"/>
    </row>
    <row r="258" spans="1:15" s="73" customFormat="1" x14ac:dyDescent="0.25">
      <c r="A258" s="9"/>
      <c r="H258" s="12"/>
      <c r="I258" s="12"/>
      <c r="J258" s="74"/>
      <c r="K258" s="12"/>
      <c r="L258" s="12"/>
      <c r="M258" s="2"/>
      <c r="N258" s="12"/>
      <c r="O258" s="12"/>
    </row>
    <row r="259" spans="1:15" s="73" customFormat="1" x14ac:dyDescent="0.25">
      <c r="A259" s="9"/>
      <c r="H259" s="12"/>
      <c r="I259" s="12"/>
      <c r="J259" s="74"/>
      <c r="K259" s="12"/>
      <c r="L259" s="12"/>
      <c r="M259" s="2"/>
      <c r="N259" s="12"/>
      <c r="O259" s="12"/>
    </row>
    <row r="260" spans="1:15" s="73" customFormat="1" x14ac:dyDescent="0.25">
      <c r="A260" s="9"/>
      <c r="H260" s="12"/>
      <c r="I260" s="12"/>
      <c r="J260" s="74"/>
      <c r="K260" s="12"/>
      <c r="L260" s="12"/>
      <c r="M260" s="2"/>
      <c r="N260" s="12"/>
      <c r="O260" s="12"/>
    </row>
    <row r="261" spans="1:15" s="73" customFormat="1" x14ac:dyDescent="0.25">
      <c r="A261" s="9"/>
      <c r="H261" s="12"/>
      <c r="I261" s="12"/>
      <c r="J261" s="74"/>
      <c r="K261" s="12"/>
      <c r="L261" s="12"/>
      <c r="M261" s="2"/>
      <c r="N261" s="12"/>
      <c r="O261" s="12"/>
    </row>
    <row r="262" spans="1:15" s="73" customFormat="1" x14ac:dyDescent="0.25">
      <c r="A262" s="9"/>
      <c r="H262" s="12"/>
      <c r="I262" s="12"/>
      <c r="J262" s="74"/>
      <c r="K262" s="12"/>
      <c r="L262" s="12"/>
      <c r="M262" s="2"/>
      <c r="N262" s="12"/>
      <c r="O262" s="12"/>
    </row>
    <row r="263" spans="1:15" s="73" customFormat="1" x14ac:dyDescent="0.25">
      <c r="A263" s="9"/>
      <c r="H263" s="12"/>
      <c r="I263" s="12"/>
      <c r="J263" s="74"/>
      <c r="K263" s="12"/>
      <c r="L263" s="12"/>
      <c r="M263" s="2"/>
      <c r="N263" s="12"/>
      <c r="O263" s="12"/>
    </row>
    <row r="264" spans="1:15" s="73" customFormat="1" x14ac:dyDescent="0.25">
      <c r="A264" s="9"/>
      <c r="H264" s="12"/>
      <c r="I264" s="12"/>
      <c r="J264" s="74"/>
      <c r="K264" s="12"/>
      <c r="L264" s="12"/>
      <c r="M264" s="2"/>
      <c r="N264" s="12"/>
      <c r="O264" s="12"/>
    </row>
    <row r="265" spans="1:15" s="73" customFormat="1" x14ac:dyDescent="0.25">
      <c r="A265" s="9"/>
      <c r="H265" s="12"/>
      <c r="I265" s="12"/>
      <c r="J265" s="74"/>
      <c r="K265" s="12"/>
      <c r="L265" s="12"/>
      <c r="M265" s="2"/>
      <c r="N265" s="12"/>
      <c r="O265" s="12"/>
    </row>
    <row r="266" spans="1:15" s="73" customFormat="1" x14ac:dyDescent="0.25">
      <c r="A266" s="9"/>
      <c r="H266" s="12"/>
      <c r="I266" s="12"/>
      <c r="J266" s="74"/>
      <c r="K266" s="12"/>
      <c r="L266" s="12"/>
      <c r="M266" s="2"/>
      <c r="N266" s="12"/>
      <c r="O266" s="12"/>
    </row>
    <row r="267" spans="1:15" s="73" customFormat="1" x14ac:dyDescent="0.25">
      <c r="A267" s="9"/>
      <c r="H267" s="12"/>
      <c r="I267" s="12"/>
      <c r="J267" s="74"/>
      <c r="K267" s="12"/>
      <c r="L267" s="12"/>
      <c r="M267" s="2"/>
      <c r="N267" s="12"/>
      <c r="O267" s="12"/>
    </row>
    <row r="268" spans="1:15" s="73" customFormat="1" x14ac:dyDescent="0.25">
      <c r="A268" s="9"/>
      <c r="H268" s="12"/>
      <c r="I268" s="12"/>
      <c r="J268" s="74"/>
      <c r="K268" s="12"/>
      <c r="L268" s="12"/>
      <c r="M268" s="2"/>
      <c r="N268" s="12"/>
      <c r="O268" s="12"/>
    </row>
    <row r="269" spans="1:15" s="73" customFormat="1" x14ac:dyDescent="0.25">
      <c r="A269" s="9"/>
      <c r="H269" s="12"/>
      <c r="I269" s="12"/>
      <c r="J269" s="74"/>
      <c r="K269" s="12"/>
      <c r="L269" s="12"/>
      <c r="M269" s="2"/>
      <c r="N269" s="12"/>
      <c r="O269" s="12"/>
    </row>
    <row r="270" spans="1:15" s="73" customFormat="1" x14ac:dyDescent="0.25">
      <c r="A270" s="9"/>
      <c r="H270" s="12"/>
      <c r="I270" s="12"/>
      <c r="J270" s="74"/>
      <c r="K270" s="12"/>
      <c r="L270" s="12"/>
      <c r="M270" s="2"/>
      <c r="N270" s="12"/>
      <c r="O270" s="12"/>
    </row>
    <row r="271" spans="1:15" s="73" customFormat="1" x14ac:dyDescent="0.25">
      <c r="A271" s="9"/>
      <c r="H271" s="12"/>
      <c r="I271" s="12"/>
      <c r="J271" s="74"/>
      <c r="K271" s="12"/>
      <c r="L271" s="12"/>
      <c r="M271" s="2"/>
      <c r="N271" s="12"/>
      <c r="O271" s="12"/>
    </row>
    <row r="272" spans="1:15" s="73" customFormat="1" x14ac:dyDescent="0.25">
      <c r="A272" s="9"/>
      <c r="H272" s="12"/>
      <c r="I272" s="12"/>
      <c r="J272" s="74"/>
      <c r="K272" s="12"/>
      <c r="L272" s="12"/>
      <c r="M272" s="2"/>
      <c r="N272" s="12"/>
      <c r="O272" s="12"/>
    </row>
    <row r="273" spans="1:15" s="73" customFormat="1" x14ac:dyDescent="0.25">
      <c r="A273" s="9"/>
      <c r="H273" s="12"/>
      <c r="I273" s="12"/>
      <c r="J273" s="74"/>
      <c r="K273" s="12"/>
      <c r="L273" s="12"/>
      <c r="M273" s="2"/>
      <c r="N273" s="12"/>
      <c r="O273" s="12"/>
    </row>
    <row r="274" spans="1:15" s="73" customFormat="1" x14ac:dyDescent="0.25">
      <c r="A274" s="9"/>
      <c r="H274" s="12"/>
      <c r="I274" s="12"/>
      <c r="J274" s="74"/>
      <c r="K274" s="12"/>
      <c r="L274" s="12"/>
      <c r="M274" s="2"/>
      <c r="N274" s="12"/>
      <c r="O274" s="12"/>
    </row>
    <row r="275" spans="1:15" s="73" customFormat="1" x14ac:dyDescent="0.25">
      <c r="A275" s="9"/>
      <c r="H275" s="12"/>
      <c r="I275" s="12"/>
      <c r="J275" s="74"/>
      <c r="K275" s="12"/>
      <c r="L275" s="12"/>
      <c r="M275" s="2"/>
      <c r="N275" s="12"/>
      <c r="O275" s="12"/>
    </row>
    <row r="276" spans="1:15" s="73" customFormat="1" x14ac:dyDescent="0.25">
      <c r="A276" s="9"/>
      <c r="H276" s="12"/>
      <c r="I276" s="12"/>
      <c r="J276" s="74"/>
      <c r="K276" s="12"/>
      <c r="L276" s="12"/>
      <c r="M276" s="2"/>
      <c r="N276" s="12"/>
      <c r="O276" s="12"/>
    </row>
    <row r="277" spans="1:15" s="73" customFormat="1" x14ac:dyDescent="0.25">
      <c r="A277" s="9"/>
      <c r="H277" s="12"/>
      <c r="I277" s="12"/>
      <c r="J277" s="74"/>
      <c r="K277" s="12"/>
      <c r="L277" s="12"/>
      <c r="M277" s="2"/>
      <c r="N277" s="12"/>
      <c r="O277" s="12"/>
    </row>
    <row r="278" spans="1:15" s="73" customFormat="1" x14ac:dyDescent="0.25">
      <c r="A278" s="9"/>
      <c r="H278" s="12"/>
      <c r="I278" s="12"/>
      <c r="J278" s="74"/>
      <c r="K278" s="12"/>
      <c r="L278" s="12"/>
      <c r="M278" s="2"/>
      <c r="N278" s="12"/>
      <c r="O278" s="12"/>
    </row>
    <row r="279" spans="1:15" s="73" customFormat="1" x14ac:dyDescent="0.25">
      <c r="A279" s="9"/>
      <c r="H279" s="12"/>
      <c r="I279" s="12"/>
      <c r="J279" s="74"/>
      <c r="K279" s="12"/>
      <c r="L279" s="12"/>
      <c r="M279" s="2"/>
      <c r="N279" s="12"/>
      <c r="O279" s="12"/>
    </row>
    <row r="280" spans="1:15" s="73" customFormat="1" x14ac:dyDescent="0.25">
      <c r="A280" s="9"/>
      <c r="H280" s="12"/>
      <c r="I280" s="12"/>
      <c r="J280" s="74"/>
      <c r="K280" s="12"/>
      <c r="L280" s="12"/>
      <c r="M280" s="2"/>
      <c r="N280" s="12"/>
      <c r="O280" s="12"/>
    </row>
    <row r="281" spans="1:15" s="73" customFormat="1" x14ac:dyDescent="0.25">
      <c r="A281" s="9"/>
      <c r="H281" s="12"/>
      <c r="I281" s="12"/>
      <c r="J281" s="74"/>
      <c r="K281" s="12"/>
      <c r="L281" s="12"/>
      <c r="M281" s="2"/>
      <c r="N281" s="12"/>
      <c r="O281" s="12"/>
    </row>
    <row r="282" spans="1:15" s="73" customFormat="1" x14ac:dyDescent="0.25">
      <c r="A282" s="9"/>
      <c r="H282" s="12"/>
      <c r="I282" s="12"/>
      <c r="J282" s="74"/>
      <c r="K282" s="12"/>
      <c r="L282" s="12"/>
      <c r="M282" s="2"/>
      <c r="N282" s="12"/>
      <c r="O282" s="12"/>
    </row>
    <row r="283" spans="1:15" s="73" customFormat="1" x14ac:dyDescent="0.25">
      <c r="A283" s="9"/>
      <c r="H283" s="12"/>
      <c r="I283" s="12"/>
      <c r="J283" s="74"/>
      <c r="K283" s="12"/>
      <c r="L283" s="12"/>
      <c r="M283" s="2"/>
      <c r="N283" s="12"/>
      <c r="O283" s="12"/>
    </row>
    <row r="284" spans="1:15" s="73" customFormat="1" x14ac:dyDescent="0.25">
      <c r="A284" s="9"/>
      <c r="H284" s="12"/>
      <c r="I284" s="12"/>
      <c r="J284" s="74"/>
      <c r="K284" s="12"/>
      <c r="L284" s="12"/>
      <c r="M284" s="2"/>
      <c r="N284" s="12"/>
      <c r="O284" s="12"/>
    </row>
    <row r="285" spans="1:15" s="73" customFormat="1" x14ac:dyDescent="0.25">
      <c r="A285" s="9"/>
      <c r="H285" s="12"/>
      <c r="I285" s="12"/>
      <c r="J285" s="74"/>
      <c r="K285" s="12"/>
      <c r="L285" s="12"/>
      <c r="M285" s="2"/>
      <c r="N285" s="12"/>
      <c r="O285" s="12"/>
    </row>
    <row r="286" spans="1:15" s="73" customFormat="1" x14ac:dyDescent="0.25">
      <c r="A286" s="9"/>
      <c r="H286" s="12"/>
      <c r="I286" s="12"/>
      <c r="J286" s="74"/>
      <c r="K286" s="12"/>
      <c r="L286" s="12"/>
      <c r="M286" s="2"/>
      <c r="N286" s="12"/>
      <c r="O286" s="12"/>
    </row>
    <row r="287" spans="1:15" s="73" customFormat="1" x14ac:dyDescent="0.25">
      <c r="A287" s="9"/>
      <c r="H287" s="12"/>
      <c r="I287" s="12"/>
      <c r="J287" s="74"/>
      <c r="K287" s="12"/>
      <c r="L287" s="12"/>
      <c r="M287" s="2"/>
      <c r="N287" s="12"/>
      <c r="O287" s="12"/>
    </row>
    <row r="288" spans="1:15" s="73" customFormat="1" x14ac:dyDescent="0.25">
      <c r="A288" s="9"/>
      <c r="H288" s="12"/>
      <c r="I288" s="12"/>
      <c r="J288" s="74"/>
      <c r="K288" s="12"/>
      <c r="L288" s="12"/>
      <c r="M288" s="2"/>
      <c r="N288" s="12"/>
      <c r="O288" s="12"/>
    </row>
    <row r="289" spans="1:15" s="73" customFormat="1" x14ac:dyDescent="0.25">
      <c r="A289" s="9"/>
      <c r="H289" s="12"/>
      <c r="I289" s="12"/>
      <c r="J289" s="74"/>
      <c r="K289" s="12"/>
      <c r="L289" s="12"/>
      <c r="M289" s="2"/>
      <c r="N289" s="12"/>
      <c r="O289" s="12"/>
    </row>
    <row r="290" spans="1:15" s="73" customFormat="1" x14ac:dyDescent="0.25">
      <c r="A290" s="9"/>
      <c r="H290" s="12"/>
      <c r="I290" s="12"/>
      <c r="J290" s="74"/>
      <c r="K290" s="12"/>
      <c r="L290" s="12"/>
      <c r="M290" s="2"/>
      <c r="N290" s="12"/>
      <c r="O290" s="12"/>
    </row>
    <row r="291" spans="1:15" s="73" customFormat="1" x14ac:dyDescent="0.25">
      <c r="A291" s="9"/>
      <c r="H291" s="12"/>
      <c r="I291" s="12"/>
      <c r="J291" s="74"/>
      <c r="K291" s="12"/>
      <c r="L291" s="12"/>
      <c r="M291" s="2"/>
      <c r="N291" s="12"/>
      <c r="O291" s="12"/>
    </row>
    <row r="292" spans="1:15" s="73" customFormat="1" x14ac:dyDescent="0.25">
      <c r="A292" s="9"/>
      <c r="H292" s="12"/>
      <c r="I292" s="12"/>
      <c r="J292" s="74"/>
      <c r="K292" s="12"/>
      <c r="L292" s="12"/>
      <c r="M292" s="2"/>
      <c r="N292" s="12"/>
      <c r="O292" s="12"/>
    </row>
    <row r="293" spans="1:15" s="73" customFormat="1" x14ac:dyDescent="0.25">
      <c r="A293" s="9"/>
      <c r="H293" s="12"/>
      <c r="I293" s="12"/>
      <c r="J293" s="74"/>
      <c r="K293" s="12"/>
      <c r="L293" s="12"/>
      <c r="M293" s="2"/>
      <c r="N293" s="12"/>
      <c r="O293" s="12"/>
    </row>
    <row r="294" spans="1:15" s="73" customFormat="1" x14ac:dyDescent="0.25">
      <c r="A294" s="9"/>
      <c r="H294" s="12"/>
      <c r="I294" s="12"/>
      <c r="J294" s="74"/>
      <c r="K294" s="12"/>
      <c r="L294" s="12"/>
      <c r="M294" s="2"/>
      <c r="N294" s="12"/>
      <c r="O294" s="12"/>
    </row>
    <row r="295" spans="1:15" s="73" customFormat="1" x14ac:dyDescent="0.25">
      <c r="A295" s="9"/>
      <c r="H295" s="12"/>
      <c r="I295" s="12"/>
      <c r="J295" s="74"/>
      <c r="K295" s="12"/>
      <c r="L295" s="12"/>
      <c r="M295" s="2"/>
      <c r="N295" s="12"/>
      <c r="O295" s="12"/>
    </row>
    <row r="296" spans="1:15" s="73" customFormat="1" x14ac:dyDescent="0.25">
      <c r="A296" s="9"/>
      <c r="H296" s="12"/>
      <c r="I296" s="12"/>
      <c r="J296" s="74"/>
      <c r="K296" s="12"/>
      <c r="L296" s="12"/>
      <c r="M296" s="2"/>
      <c r="N296" s="12"/>
      <c r="O296" s="12"/>
    </row>
    <row r="297" spans="1:15" s="73" customFormat="1" x14ac:dyDescent="0.25">
      <c r="A297" s="9"/>
      <c r="H297" s="12"/>
      <c r="I297" s="12"/>
      <c r="J297" s="74"/>
      <c r="K297" s="12"/>
      <c r="L297" s="12"/>
      <c r="M297" s="2"/>
      <c r="N297" s="12"/>
      <c r="O297" s="12"/>
    </row>
    <row r="298" spans="1:15" s="73" customFormat="1" x14ac:dyDescent="0.25">
      <c r="A298" s="9"/>
      <c r="H298" s="12"/>
      <c r="I298" s="12"/>
      <c r="J298" s="74"/>
      <c r="K298" s="12"/>
      <c r="L298" s="12"/>
      <c r="M298" s="2"/>
      <c r="N298" s="12"/>
      <c r="O298" s="12"/>
    </row>
    <row r="299" spans="1:15" s="73" customFormat="1" x14ac:dyDescent="0.25">
      <c r="A299" s="9"/>
      <c r="H299" s="12"/>
      <c r="I299" s="12"/>
      <c r="J299" s="74"/>
      <c r="K299" s="12"/>
      <c r="L299" s="12"/>
      <c r="M299" s="2"/>
      <c r="N299" s="12"/>
      <c r="O299" s="12"/>
    </row>
    <row r="300" spans="1:15" s="73" customFormat="1" x14ac:dyDescent="0.25">
      <c r="A300" s="9"/>
      <c r="H300" s="12"/>
      <c r="I300" s="12"/>
      <c r="J300" s="74"/>
      <c r="K300" s="12"/>
      <c r="L300" s="12"/>
      <c r="M300" s="2"/>
      <c r="N300" s="12"/>
      <c r="O300" s="12"/>
    </row>
    <row r="301" spans="1:15" s="73" customFormat="1" x14ac:dyDescent="0.25">
      <c r="A301" s="9"/>
      <c r="H301" s="12"/>
      <c r="I301" s="12"/>
      <c r="J301" s="74"/>
      <c r="K301" s="12"/>
      <c r="L301" s="12"/>
      <c r="M301" s="2"/>
      <c r="N301" s="12"/>
      <c r="O301" s="12"/>
    </row>
    <row r="302" spans="1:15" s="73" customFormat="1" x14ac:dyDescent="0.25">
      <c r="A302" s="9"/>
      <c r="H302" s="12"/>
      <c r="I302" s="12"/>
      <c r="J302" s="74"/>
      <c r="K302" s="12"/>
      <c r="L302" s="12"/>
      <c r="M302" s="2"/>
      <c r="N302" s="12"/>
      <c r="O302" s="12"/>
    </row>
    <row r="303" spans="1:15" s="73" customFormat="1" x14ac:dyDescent="0.25">
      <c r="A303" s="9"/>
      <c r="H303" s="12"/>
      <c r="I303" s="12"/>
      <c r="J303" s="74"/>
      <c r="K303" s="12"/>
      <c r="L303" s="12"/>
      <c r="M303" s="2"/>
      <c r="N303" s="12"/>
      <c r="O303" s="12"/>
    </row>
    <row r="304" spans="1:15" s="73" customFormat="1" x14ac:dyDescent="0.25">
      <c r="A304" s="9"/>
      <c r="H304" s="12"/>
      <c r="I304" s="12"/>
      <c r="J304" s="74"/>
      <c r="K304" s="12"/>
      <c r="L304" s="12"/>
      <c r="M304" s="2"/>
      <c r="N304" s="12"/>
      <c r="O304" s="12"/>
    </row>
    <row r="305" spans="1:15" s="73" customFormat="1" x14ac:dyDescent="0.25">
      <c r="A305" s="9"/>
      <c r="H305" s="12"/>
      <c r="I305" s="12"/>
      <c r="J305" s="74"/>
      <c r="K305" s="12"/>
      <c r="L305" s="12"/>
      <c r="M305" s="2"/>
      <c r="N305" s="12"/>
      <c r="O305" s="12"/>
    </row>
    <row r="306" spans="1:15" s="73" customFormat="1" x14ac:dyDescent="0.25">
      <c r="A306" s="9"/>
      <c r="H306" s="12"/>
      <c r="I306" s="12"/>
      <c r="J306" s="74"/>
      <c r="K306" s="12"/>
      <c r="L306" s="12"/>
      <c r="M306" s="2"/>
      <c r="N306" s="12"/>
      <c r="O306" s="12"/>
    </row>
    <row r="307" spans="1:15" s="73" customFormat="1" x14ac:dyDescent="0.25">
      <c r="A307" s="9"/>
      <c r="H307" s="12"/>
      <c r="I307" s="12"/>
      <c r="J307" s="74"/>
      <c r="K307" s="12"/>
      <c r="L307" s="12"/>
      <c r="M307" s="2"/>
      <c r="N307" s="12"/>
      <c r="O307" s="12"/>
    </row>
    <row r="308" spans="1:15" s="73" customFormat="1" x14ac:dyDescent="0.25">
      <c r="A308" s="9"/>
      <c r="H308" s="12"/>
      <c r="I308" s="12"/>
      <c r="J308" s="74"/>
      <c r="K308" s="12"/>
      <c r="L308" s="12"/>
      <c r="M308" s="2"/>
      <c r="N308" s="12"/>
      <c r="O308" s="12"/>
    </row>
    <row r="309" spans="1:15" s="73" customFormat="1" x14ac:dyDescent="0.25">
      <c r="A309" s="9"/>
      <c r="H309" s="12"/>
      <c r="I309" s="12"/>
      <c r="J309" s="74"/>
      <c r="K309" s="12"/>
      <c r="L309" s="12"/>
      <c r="M309" s="2"/>
      <c r="N309" s="12"/>
      <c r="O309" s="12"/>
    </row>
    <row r="310" spans="1:15" s="73" customFormat="1" x14ac:dyDescent="0.25">
      <c r="A310" s="9"/>
      <c r="H310" s="12"/>
      <c r="I310" s="12"/>
      <c r="J310" s="74"/>
      <c r="K310" s="12"/>
      <c r="L310" s="12"/>
      <c r="M310" s="2"/>
      <c r="N310" s="12"/>
      <c r="O310" s="12"/>
    </row>
    <row r="311" spans="1:15" s="73" customFormat="1" x14ac:dyDescent="0.25">
      <c r="A311" s="9"/>
      <c r="H311" s="12"/>
      <c r="I311" s="12"/>
      <c r="J311" s="74"/>
      <c r="K311" s="12"/>
      <c r="L311" s="12"/>
      <c r="M311" s="2"/>
      <c r="N311" s="12"/>
      <c r="O311" s="12"/>
    </row>
    <row r="312" spans="1:15" s="73" customFormat="1" x14ac:dyDescent="0.25">
      <c r="A312" s="9"/>
      <c r="H312" s="12"/>
      <c r="I312" s="12"/>
      <c r="J312" s="74"/>
      <c r="K312" s="12"/>
      <c r="L312" s="12"/>
      <c r="M312" s="2"/>
      <c r="N312" s="12"/>
      <c r="O312" s="12"/>
    </row>
    <row r="313" spans="1:15" s="73" customFormat="1" x14ac:dyDescent="0.25">
      <c r="A313" s="9"/>
      <c r="H313" s="12"/>
      <c r="I313" s="12"/>
      <c r="J313" s="74"/>
      <c r="K313" s="12"/>
      <c r="L313" s="12"/>
      <c r="M313" s="2"/>
      <c r="N313" s="12"/>
      <c r="O313" s="12"/>
    </row>
    <row r="314" spans="1:15" s="73" customFormat="1" x14ac:dyDescent="0.25">
      <c r="A314" s="9"/>
      <c r="H314" s="12"/>
      <c r="I314" s="12"/>
      <c r="J314" s="74"/>
      <c r="K314" s="12"/>
      <c r="L314" s="12"/>
      <c r="M314" s="2"/>
      <c r="N314" s="12"/>
      <c r="O314" s="12"/>
    </row>
    <row r="315" spans="1:15" s="73" customFormat="1" x14ac:dyDescent="0.25">
      <c r="A315" s="9"/>
      <c r="H315" s="12"/>
      <c r="I315" s="12"/>
      <c r="J315" s="74"/>
      <c r="K315" s="12"/>
      <c r="L315" s="12"/>
      <c r="M315" s="2"/>
      <c r="N315" s="12"/>
      <c r="O315" s="12"/>
    </row>
    <row r="316" spans="1:15" s="73" customFormat="1" x14ac:dyDescent="0.25">
      <c r="A316" s="9"/>
      <c r="H316" s="12"/>
      <c r="I316" s="12"/>
      <c r="J316" s="74"/>
      <c r="K316" s="12"/>
      <c r="L316" s="12"/>
      <c r="M316" s="2"/>
      <c r="N316" s="12"/>
      <c r="O316" s="12"/>
    </row>
    <row r="317" spans="1:15" s="73" customFormat="1" x14ac:dyDescent="0.25">
      <c r="A317" s="9"/>
      <c r="H317" s="12"/>
      <c r="I317" s="12"/>
      <c r="J317" s="74"/>
      <c r="K317" s="12"/>
      <c r="L317" s="12"/>
      <c r="M317" s="2"/>
      <c r="N317" s="12"/>
      <c r="O317" s="12"/>
    </row>
    <row r="318" spans="1:15" s="73" customFormat="1" x14ac:dyDescent="0.25">
      <c r="A318" s="9"/>
      <c r="H318" s="12"/>
      <c r="I318" s="12"/>
      <c r="J318" s="74"/>
      <c r="K318" s="12"/>
      <c r="L318" s="12"/>
      <c r="M318" s="2"/>
      <c r="N318" s="12"/>
      <c r="O318" s="12"/>
    </row>
    <row r="319" spans="1:15" s="73" customFormat="1" x14ac:dyDescent="0.25">
      <c r="A319" s="9"/>
      <c r="H319" s="12"/>
      <c r="I319" s="12"/>
      <c r="J319" s="74"/>
      <c r="K319" s="12"/>
      <c r="L319" s="12"/>
      <c r="M319" s="2"/>
      <c r="N319" s="12"/>
      <c r="O319" s="12"/>
    </row>
    <row r="320" spans="1:15" s="73" customFormat="1" x14ac:dyDescent="0.25">
      <c r="A320" s="9"/>
      <c r="H320" s="12"/>
      <c r="I320" s="12"/>
      <c r="J320" s="74"/>
      <c r="K320" s="12"/>
      <c r="L320" s="12"/>
      <c r="M320" s="2"/>
      <c r="N320" s="12"/>
      <c r="O320" s="12"/>
    </row>
    <row r="321" spans="1:15" s="73" customFormat="1" x14ac:dyDescent="0.25">
      <c r="A321" s="9"/>
      <c r="H321" s="12"/>
      <c r="I321" s="12"/>
      <c r="J321" s="74"/>
      <c r="K321" s="12"/>
      <c r="L321" s="12"/>
      <c r="M321" s="2"/>
      <c r="N321" s="12"/>
      <c r="O321" s="12"/>
    </row>
    <row r="322" spans="1:15" s="73" customFormat="1" x14ac:dyDescent="0.25">
      <c r="A322" s="9"/>
      <c r="H322" s="12"/>
      <c r="I322" s="12"/>
      <c r="J322" s="74"/>
      <c r="K322" s="12"/>
      <c r="L322" s="12"/>
      <c r="M322" s="2"/>
      <c r="N322" s="12"/>
      <c r="O322" s="12"/>
    </row>
    <row r="323" spans="1:15" s="73" customFormat="1" x14ac:dyDescent="0.25">
      <c r="A323" s="9"/>
      <c r="H323" s="12"/>
      <c r="I323" s="12"/>
      <c r="J323" s="74"/>
      <c r="K323" s="12"/>
      <c r="L323" s="12"/>
      <c r="M323" s="2"/>
      <c r="N323" s="12"/>
      <c r="O323" s="12"/>
    </row>
  </sheetData>
  <sheetProtection selectLockedCells="1"/>
  <mergeCells count="8">
    <mergeCell ref="A36:B36"/>
    <mergeCell ref="A1:J1"/>
    <mergeCell ref="A2:D2"/>
    <mergeCell ref="F2:J2"/>
    <mergeCell ref="A3:D3"/>
    <mergeCell ref="F3:J3"/>
    <mergeCell ref="A4:B4"/>
    <mergeCell ref="C4:I4"/>
  </mergeCells>
  <conditionalFormatting sqref="J6:J35">
    <cfRule type="cellIs" dxfId="360" priority="21" stopIfTrue="1" operator="greaterThan">
      <formula>24</formula>
    </cfRule>
  </conditionalFormatting>
  <conditionalFormatting sqref="J6:J35">
    <cfRule type="cellIs" dxfId="359" priority="16" stopIfTrue="1" operator="greaterThan">
      <formula>24</formula>
    </cfRule>
    <cfRule type="cellIs" dxfId="358" priority="17" stopIfTrue="1" operator="greaterThan">
      <formula>22</formula>
    </cfRule>
    <cfRule type="cellIs" dxfId="357" priority="18" stopIfTrue="1" operator="greaterThan">
      <formula>22</formula>
    </cfRule>
    <cfRule type="cellIs" dxfId="356" priority="19" stopIfTrue="1" operator="greaterThan">
      <formula>44</formula>
    </cfRule>
    <cfRule type="cellIs" dxfId="355" priority="20" stopIfTrue="1" operator="greaterThan">
      <formula>24</formula>
    </cfRule>
  </conditionalFormatting>
  <conditionalFormatting sqref="J6:J35">
    <cfRule type="cellIs" dxfId="354" priority="11" stopIfTrue="1" operator="greaterThan">
      <formula>24</formula>
    </cfRule>
    <cfRule type="cellIs" dxfId="353" priority="12" stopIfTrue="1" operator="greaterThan">
      <formula>22</formula>
    </cfRule>
    <cfRule type="cellIs" dxfId="352" priority="13" stopIfTrue="1" operator="greaterThan">
      <formula>22</formula>
    </cfRule>
    <cfRule type="cellIs" dxfId="351" priority="14" stopIfTrue="1" operator="greaterThan">
      <formula>44</formula>
    </cfRule>
    <cfRule type="cellIs" dxfId="350" priority="15" stopIfTrue="1" operator="greaterThan">
      <formula>24</formula>
    </cfRule>
  </conditionalFormatting>
  <conditionalFormatting sqref="J6:J35">
    <cfRule type="cellIs" dxfId="349" priority="6" stopIfTrue="1" operator="greaterThan">
      <formula>24</formula>
    </cfRule>
    <cfRule type="cellIs" dxfId="348" priority="7" stopIfTrue="1" operator="greaterThan">
      <formula>22</formula>
    </cfRule>
    <cfRule type="cellIs" dxfId="347" priority="8" stopIfTrue="1" operator="greaterThan">
      <formula>22</formula>
    </cfRule>
    <cfRule type="cellIs" dxfId="346" priority="9" stopIfTrue="1" operator="greaterThan">
      <formula>44</formula>
    </cfRule>
    <cfRule type="cellIs" dxfId="345" priority="10" stopIfTrue="1" operator="greaterThan">
      <formula>24</formula>
    </cfRule>
  </conditionalFormatting>
  <conditionalFormatting sqref="J6:J35">
    <cfRule type="cellIs" dxfId="344" priority="1" stopIfTrue="1" operator="greaterThan">
      <formula>24</formula>
    </cfRule>
    <cfRule type="cellIs" dxfId="343" priority="2" stopIfTrue="1" operator="greaterThan">
      <formula>22</formula>
    </cfRule>
    <cfRule type="cellIs" dxfId="342" priority="3" stopIfTrue="1" operator="greaterThan">
      <formula>22</formula>
    </cfRule>
    <cfRule type="cellIs" dxfId="341" priority="4" stopIfTrue="1" operator="greaterThan">
      <formula>44</formula>
    </cfRule>
    <cfRule type="cellIs" dxfId="340" priority="5" stopIfTrue="1" operator="greaterThan">
      <formula>24</formula>
    </cfRule>
  </conditionalFormatting>
  <dataValidations count="2">
    <dataValidation type="decimal" allowBlank="1" showInputMessage="1" showErrorMessage="1" error="You must enter less than 24 hours." sqref="F36:G36 C6:I35">
      <formula1>0</formula1>
      <formula2>24</formula2>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F2:G2">
      <formula1>9</formula1>
    </dataValidation>
  </dataValidations>
  <printOptions horizontalCentered="1" verticalCentered="1"/>
  <pageMargins left="0.25" right="0.25" top="0.3" bottom="0.3" header="0" footer="0"/>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344"/>
  <sheetViews>
    <sheetView showGridLines="0" zoomScale="85" zoomScaleNormal="85" workbookViewId="0">
      <selection activeCell="D5" sqref="D5:L5"/>
    </sheetView>
  </sheetViews>
  <sheetFormatPr defaultColWidth="9.140625" defaultRowHeight="15.75" x14ac:dyDescent="0.25"/>
  <cols>
    <col min="1" max="1" width="5.7109375" style="73" bestFit="1" customWidth="1"/>
    <col min="2" max="2" width="5.42578125" style="73" bestFit="1" customWidth="1"/>
    <col min="3" max="3" width="9.7109375" style="73" customWidth="1"/>
    <col min="4" max="10" width="7.7109375" style="12" customWidth="1"/>
    <col min="11" max="11" width="6.85546875" style="12" customWidth="1"/>
    <col min="12" max="12" width="6.42578125" style="12" customWidth="1"/>
    <col min="13" max="13" width="48.7109375" style="2" customWidth="1"/>
    <col min="14" max="14" width="10.85546875" style="12" customWidth="1"/>
    <col min="15" max="16384" width="9.140625" style="12"/>
  </cols>
  <sheetData>
    <row r="1" spans="1:19" ht="26.25" x14ac:dyDescent="0.4">
      <c r="E1" s="14" t="s">
        <v>46</v>
      </c>
    </row>
    <row r="2" spans="1:19" ht="23.25" x14ac:dyDescent="0.35">
      <c r="B2" s="193"/>
      <c r="F2" s="230" t="s">
        <v>80</v>
      </c>
      <c r="G2" s="230"/>
      <c r="H2" s="230"/>
      <c r="I2" s="230"/>
      <c r="J2" s="230"/>
      <c r="K2" s="230"/>
    </row>
    <row r="3" spans="1:19" x14ac:dyDescent="0.25">
      <c r="C3" s="193"/>
    </row>
    <row r="5" spans="1:19" ht="19.5" thickBot="1" x14ac:dyDescent="0.35">
      <c r="A5" s="2"/>
      <c r="D5" s="207"/>
      <c r="E5" s="207"/>
      <c r="F5" s="207"/>
      <c r="G5" s="207"/>
      <c r="H5" s="75"/>
      <c r="I5" s="208"/>
      <c r="J5" s="208"/>
      <c r="K5" s="208"/>
      <c r="L5" s="208"/>
      <c r="N5" s="35" t="s">
        <v>27</v>
      </c>
    </row>
    <row r="6" spans="1:19" ht="18.75" x14ac:dyDescent="0.3">
      <c r="A6" s="2"/>
      <c r="D6" s="232" t="s">
        <v>0</v>
      </c>
      <c r="E6" s="233"/>
      <c r="F6" s="233"/>
      <c r="G6" s="233"/>
      <c r="H6" s="115"/>
      <c r="I6" s="234" t="s">
        <v>1</v>
      </c>
      <c r="J6" s="235"/>
      <c r="K6" s="235"/>
      <c r="L6" s="235"/>
      <c r="N6" s="36" t="s">
        <v>30</v>
      </c>
    </row>
    <row r="7" spans="1:19" ht="18.75" x14ac:dyDescent="0.3">
      <c r="A7" s="2"/>
      <c r="F7" s="114"/>
      <c r="G7" s="115"/>
      <c r="H7" s="115"/>
      <c r="I7" s="115"/>
      <c r="J7" s="41"/>
      <c r="K7" s="38"/>
      <c r="L7" s="41"/>
      <c r="N7" s="36" t="s">
        <v>33</v>
      </c>
    </row>
    <row r="8" spans="1:19" ht="18.75" x14ac:dyDescent="0.3">
      <c r="A8" s="2"/>
      <c r="N8" s="35" t="s">
        <v>29</v>
      </c>
    </row>
    <row r="9" spans="1:19" s="20" customFormat="1" ht="19.5" thickBot="1" x14ac:dyDescent="0.35">
      <c r="A9" s="236" t="s">
        <v>43</v>
      </c>
      <c r="B9" s="237"/>
      <c r="C9" s="237"/>
      <c r="D9" s="237"/>
      <c r="E9" s="237"/>
      <c r="F9" s="237"/>
      <c r="G9" s="237"/>
      <c r="H9" s="237"/>
      <c r="I9" s="237"/>
      <c r="J9" s="237"/>
      <c r="K9" s="237"/>
      <c r="L9" s="150"/>
      <c r="M9" s="116" t="s">
        <v>44</v>
      </c>
      <c r="N9" s="37" t="s">
        <v>31</v>
      </c>
    </row>
    <row r="10" spans="1:19" s="20" customFormat="1" ht="19.5" thickBot="1" x14ac:dyDescent="0.35">
      <c r="A10" s="18"/>
      <c r="B10" s="19"/>
      <c r="C10" s="51" t="s">
        <v>27</v>
      </c>
      <c r="L10" s="150"/>
      <c r="M10" s="27"/>
      <c r="N10" s="35" t="s">
        <v>32</v>
      </c>
    </row>
    <row r="11" spans="1:19" s="20" customFormat="1" ht="19.5" thickBot="1" x14ac:dyDescent="0.35">
      <c r="A11" s="19"/>
      <c r="B11" s="19"/>
      <c r="C11" s="51" t="s">
        <v>28</v>
      </c>
      <c r="D11" s="21" t="s">
        <v>17</v>
      </c>
      <c r="F11" s="236" t="s">
        <v>8</v>
      </c>
      <c r="G11" s="236"/>
      <c r="H11" s="236"/>
      <c r="I11" s="236"/>
      <c r="J11" s="72"/>
      <c r="K11" s="21" t="s">
        <v>25</v>
      </c>
      <c r="L11" s="150"/>
      <c r="M11" s="29" t="s">
        <v>36</v>
      </c>
      <c r="N11" s="227" t="e">
        <f>'September Activity Tracking'!C36/'September Activity Tracking'!J36</f>
        <v>#DIV/0!</v>
      </c>
      <c r="S11"/>
    </row>
    <row r="12" spans="1:19" s="20" customFormat="1" ht="19.5" thickBot="1" x14ac:dyDescent="0.35">
      <c r="A12" s="58" t="s">
        <v>14</v>
      </c>
      <c r="B12" s="72" t="s">
        <v>15</v>
      </c>
      <c r="C12" s="48" t="s">
        <v>29</v>
      </c>
      <c r="D12" s="3" t="s">
        <v>18</v>
      </c>
      <c r="E12" s="22" t="s">
        <v>19</v>
      </c>
      <c r="F12" s="72" t="s">
        <v>20</v>
      </c>
      <c r="G12" s="22" t="s">
        <v>23</v>
      </c>
      <c r="H12" s="72" t="s">
        <v>24</v>
      </c>
      <c r="I12" s="22" t="s">
        <v>21</v>
      </c>
      <c r="J12" s="72" t="s">
        <v>22</v>
      </c>
      <c r="K12" s="3" t="s">
        <v>7</v>
      </c>
      <c r="L12" s="150"/>
      <c r="M12" s="129" t="s">
        <v>53</v>
      </c>
      <c r="N12" s="228"/>
    </row>
    <row r="13" spans="1:19" s="20" customFormat="1" ht="20.100000000000001" customHeight="1" thickBot="1" x14ac:dyDescent="0.35">
      <c r="A13" s="159" t="s">
        <v>2</v>
      </c>
      <c r="B13" s="131">
        <v>1</v>
      </c>
      <c r="C13" s="147">
        <f>SUM('September Activity Tracking'!J6)</f>
        <v>0</v>
      </c>
      <c r="D13" s="145"/>
      <c r="E13" s="135"/>
      <c r="F13" s="146"/>
      <c r="G13" s="135"/>
      <c r="H13" s="146"/>
      <c r="I13" s="135"/>
      <c r="J13" s="146"/>
      <c r="K13" s="147">
        <f t="shared" ref="K13:K25" si="0">+C13+SUM(E13:J13)</f>
        <v>0</v>
      </c>
      <c r="L13" s="150"/>
      <c r="M13" s="31" t="str">
        <f>IF(ISNA(VLOOKUP(M12,description,2,FALSE)) = TRUE, "Enter a valid account code above", VLOOKUP(M12,description,2,FALSE))</f>
        <v>DACA18A</v>
      </c>
      <c r="N13" s="229"/>
    </row>
    <row r="14" spans="1:19" s="20" customFormat="1" ht="20.100000000000001" customHeight="1" thickBot="1" x14ac:dyDescent="0.35">
      <c r="A14" s="133" t="s">
        <v>3</v>
      </c>
      <c r="B14" s="165">
        <v>2</v>
      </c>
      <c r="C14" s="149"/>
      <c r="D14" s="148"/>
      <c r="E14" s="137">
        <v>8</v>
      </c>
      <c r="F14" s="137"/>
      <c r="G14" s="137"/>
      <c r="H14" s="137"/>
      <c r="I14" s="137"/>
      <c r="J14" s="137"/>
      <c r="K14" s="149">
        <f t="shared" si="0"/>
        <v>8</v>
      </c>
      <c r="L14" s="150"/>
      <c r="M14" s="32"/>
      <c r="N14" s="151"/>
      <c r="R14"/>
    </row>
    <row r="15" spans="1:19" s="20" customFormat="1" ht="20.100000000000001" customHeight="1" x14ac:dyDescent="0.3">
      <c r="A15" s="7" t="s">
        <v>4</v>
      </c>
      <c r="B15" s="81">
        <v>3</v>
      </c>
      <c r="C15" s="25">
        <f>'September Activity Tracking'!J8</f>
        <v>0</v>
      </c>
      <c r="D15" s="52"/>
      <c r="E15" s="23"/>
      <c r="F15" s="23"/>
      <c r="G15" s="23"/>
      <c r="H15" s="23"/>
      <c r="I15" s="23"/>
      <c r="J15" s="23"/>
      <c r="K15" s="25">
        <f t="shared" si="0"/>
        <v>0</v>
      </c>
      <c r="L15" s="150"/>
      <c r="M15" s="29" t="s">
        <v>37</v>
      </c>
      <c r="N15" s="227" t="e">
        <f>'September Activity Tracking'!D36/'September Activity Tracking'!J36</f>
        <v>#DIV/0!</v>
      </c>
    </row>
    <row r="16" spans="1:19" s="20" customFormat="1" ht="20.100000000000001" customHeight="1" x14ac:dyDescent="0.3">
      <c r="A16" s="7" t="s">
        <v>5</v>
      </c>
      <c r="B16" s="81">
        <v>4</v>
      </c>
      <c r="C16" s="25">
        <f>'September Activity Tracking'!J9</f>
        <v>0</v>
      </c>
      <c r="D16" s="52"/>
      <c r="E16" s="23"/>
      <c r="F16" s="23"/>
      <c r="G16" s="23"/>
      <c r="H16" s="23"/>
      <c r="I16" s="23"/>
      <c r="J16" s="23"/>
      <c r="K16" s="25">
        <f t="shared" si="0"/>
        <v>0</v>
      </c>
      <c r="L16" s="150"/>
      <c r="M16" s="129" t="s">
        <v>54</v>
      </c>
      <c r="N16" s="228"/>
    </row>
    <row r="17" spans="1:20" s="20" customFormat="1" ht="20.100000000000001" customHeight="1" thickBot="1" x14ac:dyDescent="0.35">
      <c r="A17" s="7" t="s">
        <v>16</v>
      </c>
      <c r="B17" s="81">
        <v>5</v>
      </c>
      <c r="C17" s="25">
        <f>'September Activity Tracking'!J10</f>
        <v>0</v>
      </c>
      <c r="D17" s="52"/>
      <c r="E17" s="23"/>
      <c r="F17" s="23"/>
      <c r="G17" s="23"/>
      <c r="H17" s="23"/>
      <c r="I17" s="23"/>
      <c r="J17" s="23"/>
      <c r="K17" s="25">
        <f t="shared" si="0"/>
        <v>0</v>
      </c>
      <c r="L17" s="150"/>
      <c r="M17" s="31" t="str">
        <f>IF(ISNA(VLOOKUP(M16,description,2,FALSE)) = TRUE, "Enter a valid account code above", VLOOKUP(M16,description,2,FALSE))</f>
        <v>DACA4027</v>
      </c>
      <c r="N17" s="229"/>
    </row>
    <row r="18" spans="1:20" s="20" customFormat="1" ht="20.100000000000001" customHeight="1" thickBot="1" x14ac:dyDescent="0.35">
      <c r="A18" s="7" t="s">
        <v>6</v>
      </c>
      <c r="B18" s="81">
        <v>6</v>
      </c>
      <c r="C18" s="25">
        <f>'September Activity Tracking'!J11</f>
        <v>0</v>
      </c>
      <c r="D18" s="24">
        <f>SUM(C13:C18)</f>
        <v>0</v>
      </c>
      <c r="E18" s="23"/>
      <c r="F18" s="23"/>
      <c r="G18" s="23"/>
      <c r="H18" s="23"/>
      <c r="I18" s="23"/>
      <c r="J18" s="23"/>
      <c r="K18" s="25">
        <f t="shared" si="0"/>
        <v>0</v>
      </c>
      <c r="L18" s="150"/>
      <c r="M18" s="33"/>
      <c r="N18" s="152"/>
    </row>
    <row r="19" spans="1:20" s="20" customFormat="1" ht="20.100000000000001" customHeight="1" x14ac:dyDescent="0.3">
      <c r="A19" s="131" t="s">
        <v>2</v>
      </c>
      <c r="B19" s="158">
        <v>7</v>
      </c>
      <c r="C19" s="147">
        <f>'September Activity Tracking'!J12</f>
        <v>0</v>
      </c>
      <c r="D19" s="145"/>
      <c r="E19" s="135"/>
      <c r="F19" s="146"/>
      <c r="G19" s="135"/>
      <c r="H19" s="146"/>
      <c r="I19" s="135"/>
      <c r="J19" s="146"/>
      <c r="K19" s="147">
        <f t="shared" si="0"/>
        <v>0</v>
      </c>
      <c r="L19" s="150"/>
      <c r="M19" s="29" t="s">
        <v>38</v>
      </c>
      <c r="N19" s="227" t="e">
        <f>'September Activity Tracking'!E36/'September Activity Tracking'!J36</f>
        <v>#DIV/0!</v>
      </c>
      <c r="Q19"/>
      <c r="T19"/>
    </row>
    <row r="20" spans="1:20" s="20" customFormat="1" ht="20.100000000000001" customHeight="1" x14ac:dyDescent="0.3">
      <c r="A20" s="131" t="s">
        <v>2</v>
      </c>
      <c r="B20" s="158">
        <v>8</v>
      </c>
      <c r="C20" s="147">
        <f>'September Activity Tracking'!J13</f>
        <v>0</v>
      </c>
      <c r="D20" s="145"/>
      <c r="E20" s="135"/>
      <c r="F20" s="146"/>
      <c r="G20" s="135"/>
      <c r="H20" s="146"/>
      <c r="I20" s="135"/>
      <c r="J20" s="146"/>
      <c r="K20" s="147">
        <f t="shared" si="0"/>
        <v>0</v>
      </c>
      <c r="L20" s="150"/>
      <c r="M20" s="128" t="s">
        <v>55</v>
      </c>
      <c r="N20" s="228"/>
    </row>
    <row r="21" spans="1:20" s="20" customFormat="1" ht="20.100000000000001" customHeight="1" thickBot="1" x14ac:dyDescent="0.35">
      <c r="A21" s="7" t="s">
        <v>3</v>
      </c>
      <c r="B21" s="81">
        <v>9</v>
      </c>
      <c r="C21" s="25">
        <f>'September Activity Tracking'!J14</f>
        <v>0</v>
      </c>
      <c r="D21" s="52"/>
      <c r="E21" s="23"/>
      <c r="F21" s="23"/>
      <c r="G21" s="23"/>
      <c r="H21" s="23"/>
      <c r="I21" s="23"/>
      <c r="J21" s="23"/>
      <c r="K21" s="25">
        <f t="shared" si="0"/>
        <v>0</v>
      </c>
      <c r="L21" s="150"/>
      <c r="M21" s="31" t="str">
        <f>IF(ISNA(VLOOKUP(M20,description,2,FALSE)) = TRUE, "Enter a valid account code above", VLOOKUP(M20,description,2,FALSE))</f>
        <v>DACA4010</v>
      </c>
      <c r="N21" s="229"/>
    </row>
    <row r="22" spans="1:20" s="20" customFormat="1" ht="20.100000000000001" customHeight="1" thickBot="1" x14ac:dyDescent="0.35">
      <c r="A22" s="7" t="s">
        <v>4</v>
      </c>
      <c r="B22" s="81">
        <v>10</v>
      </c>
      <c r="C22" s="25">
        <f>'September Activity Tracking'!J15</f>
        <v>0</v>
      </c>
      <c r="D22" s="52"/>
      <c r="E22" s="23"/>
      <c r="F22" s="23"/>
      <c r="G22" s="23"/>
      <c r="H22" s="23"/>
      <c r="I22" s="23"/>
      <c r="J22" s="23"/>
      <c r="K22" s="25">
        <f t="shared" si="0"/>
        <v>0</v>
      </c>
      <c r="L22" s="150"/>
      <c r="M22" s="45"/>
      <c r="N22" s="152"/>
    </row>
    <row r="23" spans="1:20" s="20" customFormat="1" ht="20.100000000000001" customHeight="1" x14ac:dyDescent="0.3">
      <c r="A23" s="8" t="s">
        <v>5</v>
      </c>
      <c r="B23" s="81">
        <v>11</v>
      </c>
      <c r="C23" s="25">
        <f>'September Activity Tracking'!J16</f>
        <v>0</v>
      </c>
      <c r="D23" s="53"/>
      <c r="E23" s="23"/>
      <c r="F23" s="23"/>
      <c r="G23" s="23"/>
      <c r="H23" s="23"/>
      <c r="I23" s="23"/>
      <c r="J23" s="23"/>
      <c r="K23" s="25">
        <f t="shared" si="0"/>
        <v>0</v>
      </c>
      <c r="L23" s="150"/>
      <c r="M23" s="29" t="s">
        <v>39</v>
      </c>
      <c r="N23" s="227" t="e">
        <f>'September Activity Tracking'!H36/'September Activity Tracking'!J36</f>
        <v>#DIV/0!</v>
      </c>
    </row>
    <row r="24" spans="1:20" s="20" customFormat="1" ht="20.100000000000001" customHeight="1" x14ac:dyDescent="0.3">
      <c r="A24" s="7" t="s">
        <v>16</v>
      </c>
      <c r="B24" s="81">
        <v>12</v>
      </c>
      <c r="C24" s="25">
        <f>'September Activity Tracking'!J17</f>
        <v>0</v>
      </c>
      <c r="D24" s="52"/>
      <c r="E24" s="23"/>
      <c r="F24" s="23"/>
      <c r="G24" s="23"/>
      <c r="H24" s="23"/>
      <c r="I24" s="23"/>
      <c r="J24" s="23"/>
      <c r="K24" s="25">
        <f t="shared" si="0"/>
        <v>0</v>
      </c>
      <c r="L24" s="150"/>
      <c r="M24" s="128" t="s">
        <v>73</v>
      </c>
      <c r="N24" s="228"/>
    </row>
    <row r="25" spans="1:20" s="20" customFormat="1" ht="20.100000000000001" customHeight="1" thickBot="1" x14ac:dyDescent="0.35">
      <c r="A25" s="7" t="s">
        <v>6</v>
      </c>
      <c r="B25" s="81">
        <v>13</v>
      </c>
      <c r="C25" s="25">
        <f>'September Activity Tracking'!J18</f>
        <v>0</v>
      </c>
      <c r="D25" s="24">
        <f>SUM(C19:C25)</f>
        <v>0</v>
      </c>
      <c r="E25" s="23"/>
      <c r="F25" s="23"/>
      <c r="G25" s="23"/>
      <c r="H25" s="23"/>
      <c r="I25" s="23"/>
      <c r="J25" s="23"/>
      <c r="K25" s="25">
        <f t="shared" si="0"/>
        <v>0</v>
      </c>
      <c r="L25" s="150"/>
      <c r="M25" s="31" t="str">
        <f>IF(ISNA(VLOOKUP(M24,description,2,FALSE)) = TRUE, "Enter a valid account code above", VLOOKUP(M24,description,2,FALSE))</f>
        <v>DACA4048</v>
      </c>
      <c r="N25" s="229"/>
    </row>
    <row r="26" spans="1:20" s="20" customFormat="1" ht="20.100000000000001" customHeight="1" thickBot="1" x14ac:dyDescent="0.35">
      <c r="A26" s="131" t="s">
        <v>2</v>
      </c>
      <c r="B26" s="158">
        <v>14</v>
      </c>
      <c r="C26" s="147">
        <f>'September Activity Tracking'!J19</f>
        <v>0</v>
      </c>
      <c r="D26" s="145"/>
      <c r="E26" s="135"/>
      <c r="F26" s="146"/>
      <c r="G26" s="135"/>
      <c r="H26" s="146"/>
      <c r="I26" s="135"/>
      <c r="J26" s="146"/>
      <c r="K26" s="147">
        <f t="shared" ref="K26:K41" si="1">+C26+SUM(E26:J26)</f>
        <v>0</v>
      </c>
      <c r="L26" s="150"/>
      <c r="M26" s="45"/>
      <c r="N26" s="152"/>
    </row>
    <row r="27" spans="1:20" s="20" customFormat="1" ht="20.100000000000001" customHeight="1" x14ac:dyDescent="0.3">
      <c r="A27" s="131" t="s">
        <v>2</v>
      </c>
      <c r="B27" s="158">
        <v>15</v>
      </c>
      <c r="C27" s="147">
        <f>'September Activity Tracking'!J20</f>
        <v>0</v>
      </c>
      <c r="D27" s="145"/>
      <c r="E27" s="135"/>
      <c r="F27" s="146"/>
      <c r="G27" s="135"/>
      <c r="H27" s="146"/>
      <c r="I27" s="135"/>
      <c r="J27" s="146"/>
      <c r="K27" s="147">
        <f t="shared" si="1"/>
        <v>0</v>
      </c>
      <c r="L27" s="150"/>
      <c r="M27" s="29" t="s">
        <v>40</v>
      </c>
      <c r="N27" s="227" t="e">
        <f>'September Activity Tracking'!I36/'September Activity Tracking'!J36</f>
        <v>#DIV/0!</v>
      </c>
    </row>
    <row r="28" spans="1:20" s="20" customFormat="1" ht="20.100000000000001" customHeight="1" x14ac:dyDescent="0.3">
      <c r="A28" s="7" t="s">
        <v>3</v>
      </c>
      <c r="B28" s="81">
        <v>16</v>
      </c>
      <c r="C28" s="25">
        <f>'September Activity Tracking'!J21</f>
        <v>0</v>
      </c>
      <c r="D28" s="52"/>
      <c r="E28" s="23"/>
      <c r="F28" s="23"/>
      <c r="G28" s="23"/>
      <c r="H28" s="23"/>
      <c r="I28" s="23"/>
      <c r="J28" s="23"/>
      <c r="K28" s="25">
        <f t="shared" si="1"/>
        <v>0</v>
      </c>
      <c r="L28" s="150"/>
      <c r="M28" s="128" t="s">
        <v>99</v>
      </c>
      <c r="N28" s="228"/>
    </row>
    <row r="29" spans="1:20" s="20" customFormat="1" ht="20.100000000000001" customHeight="1" thickBot="1" x14ac:dyDescent="0.35">
      <c r="A29" s="7" t="s">
        <v>4</v>
      </c>
      <c r="B29" s="81">
        <v>17</v>
      </c>
      <c r="C29" s="25">
        <f>'September Activity Tracking'!J22</f>
        <v>0</v>
      </c>
      <c r="D29" s="52"/>
      <c r="E29" s="23"/>
      <c r="F29" s="23"/>
      <c r="G29" s="23"/>
      <c r="H29" s="23"/>
      <c r="I29" s="23"/>
      <c r="J29" s="23"/>
      <c r="K29" s="25">
        <f t="shared" si="1"/>
        <v>0</v>
      </c>
      <c r="L29" s="150"/>
      <c r="M29" s="31" t="s">
        <v>98</v>
      </c>
      <c r="N29" s="229"/>
    </row>
    <row r="30" spans="1:20" s="20" customFormat="1" ht="20.100000000000001" customHeight="1" x14ac:dyDescent="0.3">
      <c r="A30" s="7" t="s">
        <v>5</v>
      </c>
      <c r="B30" s="81">
        <v>18</v>
      </c>
      <c r="C30" s="25">
        <f>'September Activity Tracking'!J23</f>
        <v>0</v>
      </c>
      <c r="D30" s="52"/>
      <c r="E30" s="23"/>
      <c r="F30" s="23"/>
      <c r="G30" s="23"/>
      <c r="H30" s="23"/>
      <c r="I30" s="23"/>
      <c r="J30" s="23"/>
      <c r="K30" s="25">
        <f t="shared" si="1"/>
        <v>0</v>
      </c>
      <c r="L30" s="150"/>
      <c r="M30" s="45"/>
      <c r="N30" s="44"/>
    </row>
    <row r="31" spans="1:20" s="20" customFormat="1" ht="20.100000000000001" customHeight="1" thickBot="1" x14ac:dyDescent="0.35">
      <c r="A31" s="7" t="s">
        <v>16</v>
      </c>
      <c r="B31" s="81">
        <v>19</v>
      </c>
      <c r="C31" s="25">
        <f>'September Activity Tracking'!J24</f>
        <v>0</v>
      </c>
      <c r="D31" s="52"/>
      <c r="E31" s="23"/>
      <c r="F31" s="23"/>
      <c r="G31" s="23"/>
      <c r="H31" s="23"/>
      <c r="I31" s="23"/>
      <c r="J31" s="23"/>
      <c r="K31" s="25">
        <f t="shared" si="1"/>
        <v>0</v>
      </c>
      <c r="L31" s="150"/>
      <c r="M31" s="44" t="s">
        <v>34</v>
      </c>
      <c r="N31" s="127" t="e">
        <f>SUM(N11:N29)</f>
        <v>#DIV/0!</v>
      </c>
    </row>
    <row r="32" spans="1:20" s="20" customFormat="1" ht="20.100000000000001" customHeight="1" thickTop="1" x14ac:dyDescent="0.3">
      <c r="A32" s="7" t="s">
        <v>6</v>
      </c>
      <c r="B32" s="81">
        <v>20</v>
      </c>
      <c r="C32" s="25">
        <f>'September Activity Tracking'!J25</f>
        <v>0</v>
      </c>
      <c r="D32" s="24">
        <f>SUM(C26:C32)</f>
        <v>0</v>
      </c>
      <c r="E32" s="23"/>
      <c r="F32" s="23"/>
      <c r="G32" s="23"/>
      <c r="H32" s="23"/>
      <c r="I32" s="23"/>
      <c r="J32" s="23"/>
      <c r="K32" s="25">
        <f t="shared" si="1"/>
        <v>0</v>
      </c>
      <c r="L32" s="150"/>
      <c r="M32" s="44"/>
      <c r="N32" s="95"/>
    </row>
    <row r="33" spans="1:14" s="20" customFormat="1" ht="20.100000000000001" customHeight="1" x14ac:dyDescent="0.25">
      <c r="A33" s="131" t="s">
        <v>2</v>
      </c>
      <c r="B33" s="158">
        <v>21</v>
      </c>
      <c r="C33" s="147">
        <f>'September Activity Tracking'!J26</f>
        <v>0</v>
      </c>
      <c r="D33" s="145"/>
      <c r="E33" s="135"/>
      <c r="F33" s="146"/>
      <c r="G33" s="135"/>
      <c r="H33" s="146"/>
      <c r="I33" s="135"/>
      <c r="J33" s="146"/>
      <c r="K33" s="147">
        <f t="shared" si="1"/>
        <v>0</v>
      </c>
      <c r="L33" s="150"/>
    </row>
    <row r="34" spans="1:14" s="20" customFormat="1" ht="20.100000000000001" customHeight="1" x14ac:dyDescent="0.25">
      <c r="A34" s="131" t="s">
        <v>2</v>
      </c>
      <c r="B34" s="158">
        <v>22</v>
      </c>
      <c r="C34" s="147">
        <f>'September Activity Tracking'!J27</f>
        <v>0</v>
      </c>
      <c r="D34" s="145"/>
      <c r="E34" s="135"/>
      <c r="F34" s="146"/>
      <c r="G34" s="135"/>
      <c r="H34" s="146"/>
      <c r="I34" s="135"/>
      <c r="J34" s="146"/>
      <c r="K34" s="147">
        <f t="shared" si="1"/>
        <v>0</v>
      </c>
      <c r="L34" s="150"/>
    </row>
    <row r="35" spans="1:14" s="20" customFormat="1" ht="20.100000000000001" customHeight="1" x14ac:dyDescent="0.25">
      <c r="A35" s="7" t="s">
        <v>3</v>
      </c>
      <c r="B35" s="81">
        <v>23</v>
      </c>
      <c r="C35" s="25">
        <f>'September Activity Tracking'!J28</f>
        <v>0</v>
      </c>
      <c r="D35" s="52"/>
      <c r="E35" s="23"/>
      <c r="F35" s="23"/>
      <c r="G35" s="23"/>
      <c r="H35" s="23"/>
      <c r="I35" s="23"/>
      <c r="J35" s="23"/>
      <c r="K35" s="25">
        <f t="shared" si="1"/>
        <v>0</v>
      </c>
      <c r="L35" s="150"/>
    </row>
    <row r="36" spans="1:14" s="20" customFormat="1" ht="20.100000000000001" customHeight="1" x14ac:dyDescent="0.25">
      <c r="A36" s="7" t="s">
        <v>4</v>
      </c>
      <c r="B36" s="81">
        <v>24</v>
      </c>
      <c r="C36" s="25">
        <f>'September Activity Tracking'!J29</f>
        <v>0</v>
      </c>
      <c r="D36" s="52"/>
      <c r="E36" s="23"/>
      <c r="F36" s="23"/>
      <c r="G36" s="23"/>
      <c r="H36" s="23"/>
      <c r="I36" s="23"/>
      <c r="J36" s="23"/>
      <c r="K36" s="25">
        <f t="shared" si="1"/>
        <v>0</v>
      </c>
      <c r="L36" s="150"/>
      <c r="M36" s="238" t="s">
        <v>35</v>
      </c>
      <c r="N36" s="238"/>
    </row>
    <row r="37" spans="1:14" s="20" customFormat="1" ht="20.100000000000001" customHeight="1" x14ac:dyDescent="0.25">
      <c r="A37" s="7" t="s">
        <v>5</v>
      </c>
      <c r="B37" s="81">
        <v>25</v>
      </c>
      <c r="C37" s="25">
        <f>'September Activity Tracking'!J30</f>
        <v>0</v>
      </c>
      <c r="D37" s="52"/>
      <c r="E37" s="23"/>
      <c r="F37" s="23"/>
      <c r="G37" s="23"/>
      <c r="H37" s="23"/>
      <c r="I37" s="23"/>
      <c r="J37" s="23"/>
      <c r="K37" s="25">
        <f t="shared" si="1"/>
        <v>0</v>
      </c>
      <c r="L37" s="150"/>
      <c r="M37" s="238"/>
      <c r="N37" s="238"/>
    </row>
    <row r="38" spans="1:14" s="20" customFormat="1" ht="20.100000000000001" customHeight="1" x14ac:dyDescent="0.25">
      <c r="A38" s="7" t="s">
        <v>16</v>
      </c>
      <c r="B38" s="81">
        <v>26</v>
      </c>
      <c r="C38" s="25">
        <f>'September Activity Tracking'!J31</f>
        <v>0</v>
      </c>
      <c r="D38" s="52"/>
      <c r="E38" s="23"/>
      <c r="F38" s="23"/>
      <c r="G38" s="23"/>
      <c r="H38" s="23"/>
      <c r="I38" s="23"/>
      <c r="J38" s="23"/>
      <c r="K38" s="25">
        <f t="shared" si="1"/>
        <v>0</v>
      </c>
      <c r="L38" s="150"/>
      <c r="M38" s="15"/>
      <c r="N38" s="15"/>
    </row>
    <row r="39" spans="1:14" s="20" customFormat="1" ht="20.100000000000001" customHeight="1" thickBot="1" x14ac:dyDescent="0.3">
      <c r="A39" s="7" t="s">
        <v>6</v>
      </c>
      <c r="B39" s="81">
        <v>27</v>
      </c>
      <c r="C39" s="25">
        <f>'September Activity Tracking'!J32</f>
        <v>0</v>
      </c>
      <c r="D39" s="24">
        <f>SUM(C33:C39)</f>
        <v>0</v>
      </c>
      <c r="E39" s="23"/>
      <c r="F39" s="23"/>
      <c r="G39" s="23"/>
      <c r="H39" s="23"/>
      <c r="I39" s="23"/>
      <c r="J39" s="23"/>
      <c r="K39" s="25">
        <f t="shared" si="1"/>
        <v>0</v>
      </c>
      <c r="L39" s="150"/>
      <c r="M39" s="218"/>
      <c r="N39" s="218"/>
    </row>
    <row r="40" spans="1:14" s="20" customFormat="1" ht="20.100000000000001" customHeight="1" thickBot="1" x14ac:dyDescent="0.3">
      <c r="A40" s="131" t="s">
        <v>2</v>
      </c>
      <c r="B40" s="158">
        <v>28</v>
      </c>
      <c r="C40" s="147">
        <f>'September Activity Tracking'!J33</f>
        <v>0</v>
      </c>
      <c r="D40" s="145"/>
      <c r="E40" s="135"/>
      <c r="F40" s="146"/>
      <c r="G40" s="135"/>
      <c r="H40" s="146"/>
      <c r="I40" s="135"/>
      <c r="J40" s="146"/>
      <c r="K40" s="147">
        <f t="shared" si="1"/>
        <v>0</v>
      </c>
      <c r="L40" s="150"/>
      <c r="M40" s="219"/>
      <c r="N40" s="219"/>
    </row>
    <row r="41" spans="1:14" s="20" customFormat="1" ht="20.100000000000001" customHeight="1" x14ac:dyDescent="0.25">
      <c r="A41" s="131" t="s">
        <v>2</v>
      </c>
      <c r="B41" s="158">
        <v>29</v>
      </c>
      <c r="C41" s="147">
        <f>'September Activity Tracking'!J34</f>
        <v>0</v>
      </c>
      <c r="D41" s="145"/>
      <c r="E41" s="135"/>
      <c r="F41" s="146"/>
      <c r="G41" s="135"/>
      <c r="H41" s="146"/>
      <c r="I41" s="135"/>
      <c r="J41" s="146"/>
      <c r="K41" s="147">
        <f t="shared" si="1"/>
        <v>0</v>
      </c>
      <c r="L41" s="150"/>
      <c r="M41" s="15"/>
      <c r="N41" s="15"/>
    </row>
    <row r="42" spans="1:14" s="20" customFormat="1" ht="20.100000000000001" customHeight="1" x14ac:dyDescent="0.25">
      <c r="A42" s="56" t="s">
        <v>3</v>
      </c>
      <c r="B42" s="56">
        <v>30</v>
      </c>
      <c r="C42" s="25">
        <f>'September Activity Tracking'!J35</f>
        <v>0</v>
      </c>
      <c r="D42" s="28">
        <f>SUM(C40:C42)</f>
        <v>0</v>
      </c>
      <c r="E42" s="91"/>
      <c r="F42" s="92"/>
      <c r="G42" s="91"/>
      <c r="H42" s="92"/>
      <c r="I42" s="91"/>
      <c r="J42" s="92"/>
      <c r="K42" s="93"/>
      <c r="L42" s="150"/>
      <c r="M42" s="15"/>
      <c r="N42" s="15"/>
    </row>
    <row r="43" spans="1:14" s="20" customFormat="1" ht="20.100000000000001" customHeight="1" thickBot="1" x14ac:dyDescent="0.3">
      <c r="A43" s="19"/>
      <c r="B43" s="19"/>
      <c r="C43" s="26">
        <f>SUM(C13:C42)</f>
        <v>0</v>
      </c>
      <c r="D43" s="26">
        <f>SUM(D13:D42)</f>
        <v>0</v>
      </c>
      <c r="E43" s="26">
        <f t="shared" ref="E43:I43" si="2">SUM(E13:E42)</f>
        <v>8</v>
      </c>
      <c r="F43" s="26">
        <f t="shared" si="2"/>
        <v>0</v>
      </c>
      <c r="G43" s="26">
        <f t="shared" si="2"/>
        <v>0</v>
      </c>
      <c r="H43" s="26">
        <f>SUM(H13:H42)</f>
        <v>0</v>
      </c>
      <c r="I43" s="26">
        <f t="shared" si="2"/>
        <v>0</v>
      </c>
      <c r="J43" s="26">
        <f>SUM(J13:J42)</f>
        <v>0</v>
      </c>
      <c r="K43" s="26"/>
      <c r="L43" s="150"/>
      <c r="M43" s="15" t="s">
        <v>45</v>
      </c>
      <c r="N43" s="15">
        <f>SUM(C43,E43,F43,G43,H43,I43,J43)</f>
        <v>8</v>
      </c>
    </row>
    <row r="44" spans="1:14" s="20" customFormat="1" ht="20.100000000000001" customHeight="1" thickTop="1" x14ac:dyDescent="0.25">
      <c r="A44" s="19"/>
      <c r="B44" s="19"/>
      <c r="C44" s="19"/>
      <c r="D44" s="15"/>
      <c r="E44" s="15"/>
      <c r="F44" s="15"/>
      <c r="G44" s="15"/>
      <c r="H44" s="15"/>
      <c r="I44" s="15"/>
      <c r="J44" s="15"/>
      <c r="K44" s="15"/>
      <c r="M44" s="15"/>
      <c r="N44" s="15"/>
    </row>
    <row r="45" spans="1:14" s="20" customFormat="1" ht="60" customHeight="1" x14ac:dyDescent="0.3">
      <c r="A45" s="220" t="s">
        <v>41</v>
      </c>
      <c r="B45" s="220"/>
      <c r="C45" s="220"/>
      <c r="D45" s="220"/>
      <c r="E45" s="220"/>
      <c r="F45" s="220"/>
      <c r="G45" s="220"/>
      <c r="H45" s="220"/>
      <c r="I45" s="220"/>
      <c r="J45" s="220"/>
      <c r="K45" s="220"/>
      <c r="L45" s="220"/>
      <c r="M45" s="220"/>
      <c r="N45" s="220"/>
    </row>
    <row r="46" spans="1:14" ht="15.75" customHeight="1" x14ac:dyDescent="0.25">
      <c r="A46" s="2"/>
      <c r="B46" s="13" t="str">
        <f>IF(ISBLANK(I5),"ERROR: Please Enter Employee ID","")</f>
        <v>ERROR: Please Enter Employee ID</v>
      </c>
      <c r="E46" s="13"/>
      <c r="M46" s="12"/>
    </row>
    <row r="47" spans="1:14" ht="15.75" customHeight="1" x14ac:dyDescent="0.3">
      <c r="A47" s="2"/>
      <c r="B47" s="13"/>
      <c r="E47" s="13"/>
      <c r="K47" s="68"/>
      <c r="L47" s="68"/>
      <c r="M47" s="12"/>
    </row>
    <row r="48" spans="1:14" ht="19.5" thickBot="1" x14ac:dyDescent="0.35">
      <c r="A48" s="2"/>
      <c r="B48" s="40"/>
      <c r="E48" s="40"/>
      <c r="H48" s="38"/>
      <c r="I48" s="38"/>
      <c r="J48" s="38"/>
      <c r="K48" s="38"/>
      <c r="L48" s="38"/>
      <c r="M48" s="172"/>
      <c r="N48" s="41"/>
    </row>
    <row r="49" spans="1:14" ht="16.5" thickTop="1" x14ac:dyDescent="0.25">
      <c r="A49" s="225" t="s">
        <v>13</v>
      </c>
      <c r="B49" s="226"/>
      <c r="C49" s="226"/>
      <c r="D49" s="226"/>
      <c r="E49" s="226"/>
      <c r="F49" s="226"/>
      <c r="G49" s="226"/>
      <c r="H49" s="226"/>
      <c r="K49" s="83" t="s">
        <v>9</v>
      </c>
      <c r="L49" s="84"/>
      <c r="M49" s="173"/>
      <c r="N49" s="112"/>
    </row>
    <row r="50" spans="1:14" x14ac:dyDescent="0.25">
      <c r="A50" s="2"/>
      <c r="M50" s="41"/>
      <c r="N50" s="41"/>
    </row>
    <row r="51" spans="1:14" x14ac:dyDescent="0.25">
      <c r="A51" s="85" t="s">
        <v>57</v>
      </c>
      <c r="B51" s="85"/>
      <c r="C51" s="85"/>
      <c r="D51" s="85"/>
      <c r="E51" s="85"/>
      <c r="F51" s="85"/>
      <c r="G51" s="85"/>
      <c r="H51" s="85"/>
      <c r="I51" s="85"/>
      <c r="J51" s="85"/>
      <c r="K51" s="85"/>
      <c r="L51" s="85"/>
    </row>
    <row r="52" spans="1:14" ht="17.25" customHeight="1" thickBot="1" x14ac:dyDescent="0.3">
      <c r="A52" s="2"/>
      <c r="M52" s="85"/>
      <c r="N52" s="85"/>
    </row>
    <row r="53" spans="1:14" ht="36.6" customHeight="1" thickBot="1" x14ac:dyDescent="0.3">
      <c r="A53" s="221" t="s">
        <v>26</v>
      </c>
      <c r="B53" s="222"/>
      <c r="C53" s="222"/>
      <c r="D53" s="222"/>
      <c r="E53" s="222"/>
      <c r="F53" s="222"/>
      <c r="G53" s="222"/>
      <c r="H53" s="222"/>
      <c r="I53" s="222"/>
      <c r="J53" s="222"/>
      <c r="K53" s="222"/>
      <c r="L53" s="222"/>
      <c r="M53" s="222"/>
      <c r="N53" s="223"/>
    </row>
    <row r="54" spans="1:14" ht="31.5" customHeight="1" x14ac:dyDescent="0.25">
      <c r="A54" s="2"/>
      <c r="M54" s="104"/>
      <c r="N54" s="104"/>
    </row>
    <row r="55" spans="1:14" x14ac:dyDescent="0.25">
      <c r="A55" s="2"/>
    </row>
    <row r="56" spans="1:14" x14ac:dyDescent="0.25">
      <c r="A56" s="2"/>
    </row>
    <row r="57" spans="1:14" x14ac:dyDescent="0.25">
      <c r="A57" s="2"/>
    </row>
    <row r="58" spans="1:14" x14ac:dyDescent="0.25">
      <c r="A58" s="2"/>
    </row>
    <row r="59" spans="1:14" x14ac:dyDescent="0.25">
      <c r="A59" s="2"/>
    </row>
    <row r="60" spans="1:14" x14ac:dyDescent="0.25">
      <c r="A60" s="2"/>
    </row>
    <row r="61" spans="1:14" x14ac:dyDescent="0.25">
      <c r="A61" s="2"/>
    </row>
    <row r="62" spans="1:14" x14ac:dyDescent="0.25">
      <c r="A62" s="2"/>
    </row>
    <row r="63" spans="1:14" x14ac:dyDescent="0.25">
      <c r="A63" s="2"/>
    </row>
    <row r="64" spans="1: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84" spans="1:3" x14ac:dyDescent="0.25">
      <c r="C84" s="9">
        <v>24</v>
      </c>
    </row>
    <row r="86" spans="1:3" x14ac:dyDescent="0.25">
      <c r="A86" s="42"/>
    </row>
    <row r="87" spans="1:3" x14ac:dyDescent="0.25">
      <c r="A87" s="43">
        <v>0</v>
      </c>
      <c r="C87" s="73">
        <v>0.01</v>
      </c>
    </row>
    <row r="88" spans="1:3" x14ac:dyDescent="0.25">
      <c r="A88" s="43">
        <v>0.25</v>
      </c>
      <c r="C88" s="73">
        <v>0.02</v>
      </c>
    </row>
    <row r="89" spans="1:3" x14ac:dyDescent="0.25">
      <c r="A89" s="43">
        <v>0.5</v>
      </c>
      <c r="C89" s="73">
        <v>0.03</v>
      </c>
    </row>
    <row r="90" spans="1:3" x14ac:dyDescent="0.25">
      <c r="A90" s="43">
        <v>0.75</v>
      </c>
      <c r="C90" s="73">
        <v>0.04</v>
      </c>
    </row>
    <row r="91" spans="1:3" x14ac:dyDescent="0.25">
      <c r="A91" s="43">
        <v>1</v>
      </c>
      <c r="C91" s="73">
        <v>0.05</v>
      </c>
    </row>
    <row r="92" spans="1:3" x14ac:dyDescent="0.25">
      <c r="A92" s="43">
        <v>1.25</v>
      </c>
      <c r="C92" s="73">
        <v>0.06</v>
      </c>
    </row>
    <row r="93" spans="1:3" x14ac:dyDescent="0.25">
      <c r="A93" s="43">
        <v>1.5</v>
      </c>
      <c r="C93" s="73">
        <v>7.0000000000000007E-2</v>
      </c>
    </row>
    <row r="94" spans="1:3" x14ac:dyDescent="0.25">
      <c r="A94" s="43">
        <v>1.75</v>
      </c>
      <c r="C94" s="73">
        <v>0.08</v>
      </c>
    </row>
    <row r="95" spans="1:3" x14ac:dyDescent="0.25">
      <c r="A95" s="43">
        <v>2</v>
      </c>
      <c r="C95" s="73">
        <v>0.09</v>
      </c>
    </row>
    <row r="96" spans="1:3" x14ac:dyDescent="0.25">
      <c r="A96" s="43">
        <v>2.25</v>
      </c>
      <c r="C96" s="73">
        <v>0.1</v>
      </c>
    </row>
    <row r="97" spans="1:3" x14ac:dyDescent="0.25">
      <c r="A97" s="43">
        <v>2.5</v>
      </c>
      <c r="C97" s="73">
        <v>0.11</v>
      </c>
    </row>
    <row r="98" spans="1:3" x14ac:dyDescent="0.25">
      <c r="A98" s="43">
        <v>2.75</v>
      </c>
      <c r="C98" s="73">
        <v>0.12</v>
      </c>
    </row>
    <row r="99" spans="1:3" x14ac:dyDescent="0.25">
      <c r="A99" s="43">
        <v>3</v>
      </c>
      <c r="C99" s="73">
        <v>0.13</v>
      </c>
    </row>
    <row r="100" spans="1:3" x14ac:dyDescent="0.25">
      <c r="A100" s="43">
        <v>3.25</v>
      </c>
      <c r="C100" s="73">
        <v>0.14000000000000001</v>
      </c>
    </row>
    <row r="101" spans="1:3" x14ac:dyDescent="0.25">
      <c r="A101" s="43">
        <v>3.5</v>
      </c>
      <c r="C101" s="73">
        <v>0.15</v>
      </c>
    </row>
    <row r="102" spans="1:3" x14ac:dyDescent="0.25">
      <c r="A102" s="43">
        <v>3.75</v>
      </c>
      <c r="C102" s="73">
        <v>0.16</v>
      </c>
    </row>
    <row r="103" spans="1:3" x14ac:dyDescent="0.25">
      <c r="A103" s="43">
        <v>4</v>
      </c>
      <c r="C103" s="73">
        <v>0.17</v>
      </c>
    </row>
    <row r="104" spans="1:3" x14ac:dyDescent="0.25">
      <c r="A104" s="43">
        <v>4.25</v>
      </c>
      <c r="C104" s="73">
        <v>0.18</v>
      </c>
    </row>
    <row r="105" spans="1:3" x14ac:dyDescent="0.25">
      <c r="A105" s="43">
        <v>4.5</v>
      </c>
      <c r="C105" s="73">
        <v>0.19</v>
      </c>
    </row>
    <row r="106" spans="1:3" x14ac:dyDescent="0.25">
      <c r="A106" s="43">
        <v>4.75</v>
      </c>
      <c r="C106" s="73">
        <v>0.2</v>
      </c>
    </row>
    <row r="107" spans="1:3" x14ac:dyDescent="0.25">
      <c r="A107" s="43">
        <v>5</v>
      </c>
      <c r="C107" s="73">
        <v>0.21</v>
      </c>
    </row>
    <row r="108" spans="1:3" x14ac:dyDescent="0.25">
      <c r="A108" s="43">
        <v>5.25</v>
      </c>
      <c r="C108" s="73">
        <v>0.22</v>
      </c>
    </row>
    <row r="109" spans="1:3" x14ac:dyDescent="0.25">
      <c r="A109" s="43">
        <v>5.5</v>
      </c>
      <c r="C109" s="73">
        <v>0.23</v>
      </c>
    </row>
    <row r="110" spans="1:3" x14ac:dyDescent="0.25">
      <c r="A110" s="43">
        <v>5.75</v>
      </c>
      <c r="C110" s="73">
        <v>0.24</v>
      </c>
    </row>
    <row r="111" spans="1:3" x14ac:dyDescent="0.25">
      <c r="A111" s="43">
        <v>6</v>
      </c>
      <c r="C111" s="73">
        <v>0.25</v>
      </c>
    </row>
    <row r="112" spans="1:3" x14ac:dyDescent="0.25">
      <c r="A112" s="43">
        <v>6.25</v>
      </c>
      <c r="C112" s="73">
        <v>0.26</v>
      </c>
    </row>
    <row r="113" spans="1:3" x14ac:dyDescent="0.25">
      <c r="A113" s="43">
        <v>6.5</v>
      </c>
      <c r="C113" s="73">
        <v>0.27</v>
      </c>
    </row>
    <row r="114" spans="1:3" x14ac:dyDescent="0.25">
      <c r="A114" s="43">
        <v>6.75</v>
      </c>
      <c r="C114" s="73">
        <v>0.28000000000000003</v>
      </c>
    </row>
    <row r="115" spans="1:3" x14ac:dyDescent="0.25">
      <c r="A115" s="43">
        <v>7</v>
      </c>
      <c r="C115" s="73">
        <v>0.28999999999999998</v>
      </c>
    </row>
    <row r="116" spans="1:3" x14ac:dyDescent="0.25">
      <c r="A116" s="43">
        <v>7.25</v>
      </c>
      <c r="C116" s="73">
        <v>0.3</v>
      </c>
    </row>
    <row r="117" spans="1:3" x14ac:dyDescent="0.25">
      <c r="A117" s="43">
        <v>7.5</v>
      </c>
      <c r="C117" s="73">
        <v>0.31</v>
      </c>
    </row>
    <row r="118" spans="1:3" x14ac:dyDescent="0.25">
      <c r="A118" s="43">
        <v>7.75</v>
      </c>
      <c r="C118" s="73">
        <v>0.32</v>
      </c>
    </row>
    <row r="119" spans="1:3" x14ac:dyDescent="0.25">
      <c r="A119" s="43">
        <v>8</v>
      </c>
      <c r="C119" s="73">
        <v>0.33</v>
      </c>
    </row>
    <row r="120" spans="1:3" x14ac:dyDescent="0.25">
      <c r="A120" s="43">
        <v>8.25</v>
      </c>
      <c r="C120" s="73">
        <v>0.34</v>
      </c>
    </row>
    <row r="121" spans="1:3" x14ac:dyDescent="0.25">
      <c r="A121" s="43">
        <v>8.5</v>
      </c>
      <c r="C121" s="73">
        <v>0.35</v>
      </c>
    </row>
    <row r="122" spans="1:3" x14ac:dyDescent="0.25">
      <c r="A122" s="43">
        <v>8.75</v>
      </c>
      <c r="C122" s="73">
        <v>0.36</v>
      </c>
    </row>
    <row r="123" spans="1:3" x14ac:dyDescent="0.25">
      <c r="A123" s="43">
        <v>9</v>
      </c>
      <c r="C123" s="73">
        <v>0.37</v>
      </c>
    </row>
    <row r="124" spans="1:3" x14ac:dyDescent="0.25">
      <c r="A124" s="43">
        <v>9.25</v>
      </c>
      <c r="C124" s="73">
        <v>0.38</v>
      </c>
    </row>
    <row r="125" spans="1:3" x14ac:dyDescent="0.25">
      <c r="A125" s="43">
        <v>9.5</v>
      </c>
      <c r="C125" s="73">
        <v>0.39</v>
      </c>
    </row>
    <row r="126" spans="1:3" x14ac:dyDescent="0.25">
      <c r="A126" s="43">
        <v>9.75</v>
      </c>
      <c r="C126" s="73">
        <v>0.4</v>
      </c>
    </row>
    <row r="127" spans="1:3" x14ac:dyDescent="0.25">
      <c r="A127" s="43">
        <v>10</v>
      </c>
      <c r="C127" s="73">
        <v>0.41</v>
      </c>
    </row>
    <row r="128" spans="1:3" x14ac:dyDescent="0.25">
      <c r="A128" s="43">
        <v>10.25</v>
      </c>
      <c r="C128" s="73">
        <v>0.42</v>
      </c>
    </row>
    <row r="129" spans="1:3" x14ac:dyDescent="0.25">
      <c r="A129" s="43">
        <v>10.5</v>
      </c>
      <c r="C129" s="73">
        <v>0.43</v>
      </c>
    </row>
    <row r="130" spans="1:3" x14ac:dyDescent="0.25">
      <c r="A130" s="43">
        <v>10.75</v>
      </c>
      <c r="C130" s="73">
        <v>0.44</v>
      </c>
    </row>
    <row r="131" spans="1:3" x14ac:dyDescent="0.25">
      <c r="A131" s="43">
        <v>11</v>
      </c>
      <c r="C131" s="73">
        <v>0.45</v>
      </c>
    </row>
    <row r="132" spans="1:3" x14ac:dyDescent="0.25">
      <c r="A132" s="43">
        <v>11.25</v>
      </c>
      <c r="C132" s="73">
        <v>0.46</v>
      </c>
    </row>
    <row r="133" spans="1:3" x14ac:dyDescent="0.25">
      <c r="A133" s="43">
        <v>11.5</v>
      </c>
      <c r="C133" s="73">
        <v>0.47</v>
      </c>
    </row>
    <row r="134" spans="1:3" x14ac:dyDescent="0.25">
      <c r="A134" s="43">
        <v>11.75</v>
      </c>
      <c r="C134" s="73">
        <v>0.48</v>
      </c>
    </row>
    <row r="135" spans="1:3" x14ac:dyDescent="0.25">
      <c r="A135" s="43">
        <v>12</v>
      </c>
      <c r="C135" s="73">
        <v>0.49</v>
      </c>
    </row>
    <row r="136" spans="1:3" x14ac:dyDescent="0.25">
      <c r="A136" s="43">
        <v>12.25</v>
      </c>
      <c r="C136" s="73">
        <v>0.5</v>
      </c>
    </row>
    <row r="137" spans="1:3" x14ac:dyDescent="0.25">
      <c r="A137" s="43">
        <v>12.5</v>
      </c>
      <c r="C137" s="73">
        <v>0.51</v>
      </c>
    </row>
    <row r="138" spans="1:3" x14ac:dyDescent="0.25">
      <c r="A138" s="43">
        <v>12.75</v>
      </c>
      <c r="C138" s="73">
        <v>0.52</v>
      </c>
    </row>
    <row r="139" spans="1:3" x14ac:dyDescent="0.25">
      <c r="A139" s="43">
        <v>13</v>
      </c>
      <c r="C139" s="73">
        <v>0.53</v>
      </c>
    </row>
    <row r="140" spans="1:3" x14ac:dyDescent="0.25">
      <c r="A140" s="43">
        <v>13.25</v>
      </c>
      <c r="C140" s="73">
        <v>0.54</v>
      </c>
    </row>
    <row r="141" spans="1:3" x14ac:dyDescent="0.25">
      <c r="A141" s="43">
        <v>13.5</v>
      </c>
      <c r="C141" s="73">
        <v>0.55000000000000004</v>
      </c>
    </row>
    <row r="142" spans="1:3" x14ac:dyDescent="0.25">
      <c r="A142" s="43">
        <v>13.75</v>
      </c>
      <c r="C142" s="73">
        <v>0.56000000000000005</v>
      </c>
    </row>
    <row r="143" spans="1:3" x14ac:dyDescent="0.25">
      <c r="A143" s="43">
        <v>14</v>
      </c>
      <c r="C143" s="73">
        <v>0.56999999999999995</v>
      </c>
    </row>
    <row r="144" spans="1:3" x14ac:dyDescent="0.25">
      <c r="A144" s="43">
        <v>14.25</v>
      </c>
      <c r="C144" s="73">
        <v>0.57999999999999996</v>
      </c>
    </row>
    <row r="145" spans="1:3" x14ac:dyDescent="0.25">
      <c r="A145" s="43">
        <v>14.5</v>
      </c>
      <c r="C145" s="73">
        <v>0.59</v>
      </c>
    </row>
    <row r="146" spans="1:3" x14ac:dyDescent="0.25">
      <c r="A146" s="43">
        <v>14.75</v>
      </c>
      <c r="C146" s="73">
        <v>0.6</v>
      </c>
    </row>
    <row r="147" spans="1:3" x14ac:dyDescent="0.25">
      <c r="A147" s="43">
        <v>15</v>
      </c>
      <c r="C147" s="73">
        <v>0.61</v>
      </c>
    </row>
    <row r="148" spans="1:3" x14ac:dyDescent="0.25">
      <c r="A148" s="43">
        <v>15.25</v>
      </c>
      <c r="C148" s="73">
        <v>0.62</v>
      </c>
    </row>
    <row r="149" spans="1:3" x14ac:dyDescent="0.25">
      <c r="A149" s="43">
        <v>15.5</v>
      </c>
      <c r="C149" s="73">
        <v>0.63</v>
      </c>
    </row>
    <row r="150" spans="1:3" x14ac:dyDescent="0.25">
      <c r="A150" s="43">
        <v>15.75</v>
      </c>
      <c r="C150" s="73">
        <v>0.64</v>
      </c>
    </row>
    <row r="151" spans="1:3" x14ac:dyDescent="0.25">
      <c r="A151" s="43">
        <v>16</v>
      </c>
      <c r="C151" s="73">
        <v>0.65</v>
      </c>
    </row>
    <row r="152" spans="1:3" x14ac:dyDescent="0.25">
      <c r="A152" s="43">
        <v>16.25</v>
      </c>
      <c r="C152" s="73">
        <v>0.66</v>
      </c>
    </row>
    <row r="153" spans="1:3" x14ac:dyDescent="0.25">
      <c r="A153" s="43">
        <v>16.5</v>
      </c>
      <c r="C153" s="73">
        <v>0.67</v>
      </c>
    </row>
    <row r="154" spans="1:3" x14ac:dyDescent="0.25">
      <c r="A154" s="43">
        <v>16.75</v>
      </c>
      <c r="C154" s="73">
        <v>0.68</v>
      </c>
    </row>
    <row r="155" spans="1:3" x14ac:dyDescent="0.25">
      <c r="A155" s="43">
        <v>17</v>
      </c>
      <c r="C155" s="73">
        <v>0.69</v>
      </c>
    </row>
    <row r="156" spans="1:3" x14ac:dyDescent="0.25">
      <c r="A156" s="43">
        <v>17.25</v>
      </c>
      <c r="C156" s="73">
        <v>0.7</v>
      </c>
    </row>
    <row r="157" spans="1:3" x14ac:dyDescent="0.25">
      <c r="A157" s="43">
        <v>17.5</v>
      </c>
      <c r="C157" s="73">
        <v>0.71</v>
      </c>
    </row>
    <row r="158" spans="1:3" x14ac:dyDescent="0.25">
      <c r="A158" s="43">
        <v>17.75</v>
      </c>
      <c r="C158" s="73">
        <v>0.72</v>
      </c>
    </row>
    <row r="159" spans="1:3" x14ac:dyDescent="0.25">
      <c r="A159" s="43">
        <v>18</v>
      </c>
      <c r="C159" s="73">
        <v>0.73</v>
      </c>
    </row>
    <row r="160" spans="1:3" x14ac:dyDescent="0.25">
      <c r="A160" s="43">
        <v>18.25</v>
      </c>
      <c r="C160" s="73">
        <v>0.74</v>
      </c>
    </row>
    <row r="161" spans="1:3" x14ac:dyDescent="0.25">
      <c r="A161" s="43">
        <v>18.5</v>
      </c>
      <c r="C161" s="73">
        <v>0.75</v>
      </c>
    </row>
    <row r="162" spans="1:3" x14ac:dyDescent="0.25">
      <c r="A162" s="43">
        <v>18.75</v>
      </c>
      <c r="C162" s="73">
        <v>0.76</v>
      </c>
    </row>
    <row r="163" spans="1:3" x14ac:dyDescent="0.25">
      <c r="A163" s="43">
        <v>19</v>
      </c>
      <c r="C163" s="73">
        <v>0.77</v>
      </c>
    </row>
    <row r="164" spans="1:3" x14ac:dyDescent="0.25">
      <c r="A164" s="43">
        <v>19.25</v>
      </c>
      <c r="C164" s="73">
        <v>0.78</v>
      </c>
    </row>
    <row r="165" spans="1:3" x14ac:dyDescent="0.25">
      <c r="A165" s="43">
        <v>19.5</v>
      </c>
      <c r="C165" s="73">
        <v>0.79</v>
      </c>
    </row>
    <row r="166" spans="1:3" x14ac:dyDescent="0.25">
      <c r="A166" s="43">
        <v>19.75</v>
      </c>
      <c r="C166" s="73">
        <v>0.8</v>
      </c>
    </row>
    <row r="167" spans="1:3" x14ac:dyDescent="0.25">
      <c r="A167" s="43">
        <v>20</v>
      </c>
      <c r="C167" s="73">
        <v>0.81</v>
      </c>
    </row>
    <row r="168" spans="1:3" x14ac:dyDescent="0.25">
      <c r="A168" s="43">
        <v>20.25</v>
      </c>
      <c r="C168" s="73">
        <v>0.82</v>
      </c>
    </row>
    <row r="169" spans="1:3" x14ac:dyDescent="0.25">
      <c r="A169" s="43">
        <v>20.5</v>
      </c>
      <c r="C169" s="73">
        <v>0.83</v>
      </c>
    </row>
    <row r="170" spans="1:3" x14ac:dyDescent="0.25">
      <c r="A170" s="43">
        <v>20.75</v>
      </c>
      <c r="C170" s="73">
        <v>0.84</v>
      </c>
    </row>
    <row r="171" spans="1:3" x14ac:dyDescent="0.25">
      <c r="A171" s="43">
        <v>21</v>
      </c>
      <c r="C171" s="73">
        <v>0.85</v>
      </c>
    </row>
    <row r="172" spans="1:3" x14ac:dyDescent="0.25">
      <c r="A172" s="43">
        <v>21.25</v>
      </c>
      <c r="C172" s="73">
        <v>0.86</v>
      </c>
    </row>
    <row r="173" spans="1:3" x14ac:dyDescent="0.25">
      <c r="A173" s="43">
        <v>21.5</v>
      </c>
      <c r="C173" s="73">
        <v>0.87</v>
      </c>
    </row>
    <row r="174" spans="1:3" x14ac:dyDescent="0.25">
      <c r="A174" s="43">
        <v>21.75</v>
      </c>
      <c r="C174" s="73">
        <v>0.88</v>
      </c>
    </row>
    <row r="175" spans="1:3" x14ac:dyDescent="0.25">
      <c r="A175" s="43">
        <v>22</v>
      </c>
      <c r="C175" s="73">
        <v>0.89</v>
      </c>
    </row>
    <row r="176" spans="1:3" x14ac:dyDescent="0.25">
      <c r="A176" s="43">
        <v>22.25</v>
      </c>
      <c r="C176" s="73">
        <v>0.9</v>
      </c>
    </row>
    <row r="177" spans="1:3" x14ac:dyDescent="0.25">
      <c r="A177" s="43">
        <v>22.5</v>
      </c>
      <c r="C177" s="73">
        <v>0.91</v>
      </c>
    </row>
    <row r="178" spans="1:3" x14ac:dyDescent="0.25">
      <c r="A178" s="43">
        <v>22.75</v>
      </c>
      <c r="C178" s="73">
        <v>0.92</v>
      </c>
    </row>
    <row r="179" spans="1:3" x14ac:dyDescent="0.25">
      <c r="A179" s="43">
        <v>23</v>
      </c>
      <c r="C179" s="73">
        <v>0.93</v>
      </c>
    </row>
    <row r="180" spans="1:3" x14ac:dyDescent="0.25">
      <c r="A180" s="43">
        <v>23.25</v>
      </c>
      <c r="C180" s="73">
        <v>0.94</v>
      </c>
    </row>
    <row r="181" spans="1:3" x14ac:dyDescent="0.25">
      <c r="A181" s="43">
        <v>23.5</v>
      </c>
      <c r="C181" s="73">
        <v>0.95</v>
      </c>
    </row>
    <row r="182" spans="1:3" x14ac:dyDescent="0.25">
      <c r="A182" s="43">
        <v>23.75</v>
      </c>
      <c r="C182" s="73">
        <v>0.96</v>
      </c>
    </row>
    <row r="183" spans="1:3" x14ac:dyDescent="0.25">
      <c r="A183" s="43">
        <v>24</v>
      </c>
      <c r="C183" s="73">
        <v>0.97</v>
      </c>
    </row>
    <row r="184" spans="1:3" x14ac:dyDescent="0.25">
      <c r="A184" s="9"/>
      <c r="C184" s="73">
        <v>0.98</v>
      </c>
    </row>
    <row r="185" spans="1:3" x14ac:dyDescent="0.25">
      <c r="A185" s="9"/>
      <c r="C185" s="73">
        <v>0.99</v>
      </c>
    </row>
    <row r="186" spans="1:3" x14ac:dyDescent="0.25">
      <c r="A186" s="9"/>
      <c r="C186" s="73">
        <v>1</v>
      </c>
    </row>
    <row r="187" spans="1:3" x14ac:dyDescent="0.25">
      <c r="A187" s="9"/>
    </row>
    <row r="188" spans="1:3" x14ac:dyDescent="0.25">
      <c r="A188" s="9"/>
    </row>
    <row r="189" spans="1:3" x14ac:dyDescent="0.25">
      <c r="A189" s="9"/>
    </row>
    <row r="190" spans="1:3" x14ac:dyDescent="0.25">
      <c r="A190" s="9"/>
    </row>
    <row r="191" spans="1:3" x14ac:dyDescent="0.25">
      <c r="A191" s="9"/>
    </row>
    <row r="192" spans="1:3"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sheetData>
  <sheetProtection selectLockedCells="1"/>
  <mergeCells count="17">
    <mergeCell ref="N19:N21"/>
    <mergeCell ref="N23:N25"/>
    <mergeCell ref="A53:N53"/>
    <mergeCell ref="A49:H49"/>
    <mergeCell ref="M36:N37"/>
    <mergeCell ref="M39:N40"/>
    <mergeCell ref="A45:N45"/>
    <mergeCell ref="N27:N29"/>
    <mergeCell ref="N11:N13"/>
    <mergeCell ref="N15:N17"/>
    <mergeCell ref="F2:K2"/>
    <mergeCell ref="D5:G5"/>
    <mergeCell ref="I5:L5"/>
    <mergeCell ref="D6:G6"/>
    <mergeCell ref="I6:L6"/>
    <mergeCell ref="A9:K9"/>
    <mergeCell ref="F11:I11"/>
  </mergeCells>
  <conditionalFormatting sqref="K15">
    <cfRule type="cellIs" dxfId="339" priority="2" stopIfTrue="1" operator="greaterThan">
      <formula>24</formula>
    </cfRule>
    <cfRule type="cellIs" dxfId="338" priority="3" stopIfTrue="1" operator="greaterThan">
      <formula>22</formula>
    </cfRule>
    <cfRule type="cellIs" dxfId="337" priority="4" stopIfTrue="1" operator="greaterThan">
      <formula>22</formula>
    </cfRule>
    <cfRule type="cellIs" dxfId="336" priority="5" stopIfTrue="1" operator="greaterThan">
      <formula>44</formula>
    </cfRule>
    <cfRule type="cellIs" dxfId="335" priority="6" stopIfTrue="1" operator="greaterThan">
      <formula>24</formula>
    </cfRule>
  </conditionalFormatting>
  <conditionalFormatting sqref="K13:K42">
    <cfRule type="cellIs" dxfId="334" priority="1" stopIfTrue="1" operator="greaterThan">
      <formula>24</formula>
    </cfRule>
  </conditionalFormatting>
  <dataValidations count="5">
    <dataValidation type="textLength" operator="equal" allowBlank="1" showInputMessage="1" showErrorMessage="1" error="You must enter a 9 digit number." prompt="Enter your Employee Identification Number._x000a__x000a_If you do not know your number please contact Human Resources._x000a__x000a_" sqref="I5">
      <formula1>9</formula1>
    </dataValidation>
    <dataValidation type="list" showInputMessage="1" showErrorMessage="1" error="You must enter a valid account code.  Please see the payroll account codes worksheet or contact the Budget unit." prompt="You may select a valid account code from the drop down list or type your account code._x000a__x000a_To access the drop down list, left click on the cell, then left click on the small triangle that appears to the right of the cell._x000a_" sqref="M12 M16 M20 M24 M28">
      <formula1>cert</formula1>
    </dataValidation>
    <dataValidation type="decimal" allowBlank="1" showInputMessage="1" showErrorMessage="1" error="You must enter less than 24 hours." sqref="C13:C42 E13:J42">
      <formula1>0</formula1>
      <formula2>24</formula2>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30">
      <formula1>$A$88:$A$185</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22 M26">
      <formula1>$A$95:$A$192</formula1>
    </dataValidation>
  </dataValidations>
  <printOptions horizontalCentered="1" verticalCentered="1"/>
  <pageMargins left="0.25" right="0.25" top="0.3" bottom="0.3" header="0" footer="0"/>
  <pageSetup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4"/>
  <sheetViews>
    <sheetView showGridLines="0" zoomScale="85" zoomScaleNormal="85" workbookViewId="0">
      <selection activeCell="A2" sqref="A2:J2"/>
    </sheetView>
  </sheetViews>
  <sheetFormatPr defaultColWidth="9.140625" defaultRowHeight="15.75" x14ac:dyDescent="0.25"/>
  <cols>
    <col min="1" max="1" width="5.7109375" style="73" bestFit="1" customWidth="1"/>
    <col min="2" max="2" width="5.7109375" style="73" customWidth="1"/>
    <col min="3" max="7" width="15" style="73" customWidth="1"/>
    <col min="8" max="9" width="15" style="12" customWidth="1"/>
    <col min="10" max="10" width="11.140625" style="74" customWidth="1"/>
    <col min="11" max="11" width="5.140625" style="12" customWidth="1"/>
    <col min="12" max="12" width="6.42578125" style="12" customWidth="1"/>
    <col min="13" max="13" width="3.7109375" style="2" customWidth="1"/>
    <col min="14" max="16384" width="9.140625" style="12"/>
  </cols>
  <sheetData>
    <row r="1" spans="1:15" s="20" customFormat="1" ht="24" thickBot="1" x14ac:dyDescent="0.4">
      <c r="A1" s="204" t="s">
        <v>104</v>
      </c>
      <c r="B1" s="205"/>
      <c r="C1" s="205"/>
      <c r="D1" s="205"/>
      <c r="E1" s="205"/>
      <c r="F1" s="205"/>
      <c r="G1" s="205"/>
      <c r="H1" s="205"/>
      <c r="I1" s="205"/>
      <c r="J1" s="206"/>
    </row>
    <row r="2" spans="1:15" s="20" customFormat="1" ht="19.5" thickBot="1" x14ac:dyDescent="0.35">
      <c r="A2" s="207"/>
      <c r="B2" s="207"/>
      <c r="C2" s="207"/>
      <c r="D2" s="207"/>
      <c r="E2" s="75"/>
      <c r="F2" s="208"/>
      <c r="G2" s="208"/>
      <c r="H2" s="208"/>
      <c r="I2" s="208"/>
      <c r="J2" s="208"/>
    </row>
    <row r="3" spans="1:15" s="20" customFormat="1" ht="32.25" customHeight="1" thickBot="1" x14ac:dyDescent="0.3">
      <c r="A3" s="209" t="s">
        <v>0</v>
      </c>
      <c r="B3" s="210"/>
      <c r="C3" s="210"/>
      <c r="D3" s="210"/>
      <c r="E3" s="124"/>
      <c r="F3" s="211" t="s">
        <v>1</v>
      </c>
      <c r="G3" s="211"/>
      <c r="H3" s="212"/>
      <c r="I3" s="212"/>
      <c r="J3" s="212"/>
    </row>
    <row r="4" spans="1:15" s="20" customFormat="1" ht="19.5" thickBot="1" x14ac:dyDescent="0.35">
      <c r="A4" s="213"/>
      <c r="B4" s="214"/>
      <c r="C4" s="215" t="s">
        <v>97</v>
      </c>
      <c r="D4" s="216"/>
      <c r="E4" s="216"/>
      <c r="F4" s="216"/>
      <c r="G4" s="216"/>
      <c r="H4" s="216"/>
      <c r="I4" s="217"/>
      <c r="J4" s="123"/>
      <c r="N4"/>
    </row>
    <row r="5" spans="1:15" s="20" customFormat="1" ht="32.25" thickBot="1" x14ac:dyDescent="0.3">
      <c r="A5" s="58" t="s">
        <v>14</v>
      </c>
      <c r="B5" s="58" t="s">
        <v>15</v>
      </c>
      <c r="C5" s="122" t="s">
        <v>96</v>
      </c>
      <c r="D5" s="122" t="s">
        <v>95</v>
      </c>
      <c r="E5" s="122" t="s">
        <v>94</v>
      </c>
      <c r="F5" s="130" t="s">
        <v>93</v>
      </c>
      <c r="G5" s="130" t="s">
        <v>92</v>
      </c>
      <c r="H5" s="122" t="s">
        <v>91</v>
      </c>
      <c r="I5" s="122" t="s">
        <v>90</v>
      </c>
      <c r="J5" s="121" t="s">
        <v>18</v>
      </c>
    </row>
    <row r="6" spans="1:15" s="20" customFormat="1" ht="20.100000000000001" customHeight="1" x14ac:dyDescent="0.25">
      <c r="A6" s="7" t="s">
        <v>4</v>
      </c>
      <c r="B6" s="81">
        <v>1</v>
      </c>
      <c r="C6" s="168"/>
      <c r="D6" s="168"/>
      <c r="E6" s="168"/>
      <c r="F6" s="119"/>
      <c r="G6" s="119"/>
      <c r="H6" s="155"/>
      <c r="I6" s="154"/>
      <c r="J6" s="164">
        <f>SUM(C6:I6)</f>
        <v>0</v>
      </c>
    </row>
    <row r="7" spans="1:15" s="20" customFormat="1" ht="20.100000000000001" customHeight="1" x14ac:dyDescent="0.25">
      <c r="A7" s="7" t="s">
        <v>5</v>
      </c>
      <c r="B7" s="81">
        <v>2</v>
      </c>
      <c r="C7" s="168"/>
      <c r="D7" s="168"/>
      <c r="E7" s="168"/>
      <c r="F7" s="119"/>
      <c r="G7" s="119"/>
      <c r="H7" s="155"/>
      <c r="I7" s="154"/>
      <c r="J7" s="164">
        <f t="shared" ref="J7:J34" si="0">SUM(C7:I7)</f>
        <v>0</v>
      </c>
    </row>
    <row r="8" spans="1:15" s="20" customFormat="1" ht="20.100000000000001" customHeight="1" x14ac:dyDescent="0.25">
      <c r="A8" s="7" t="s">
        <v>16</v>
      </c>
      <c r="B8" s="81">
        <v>3</v>
      </c>
      <c r="C8" s="168"/>
      <c r="D8" s="168"/>
      <c r="E8" s="168"/>
      <c r="F8" s="119"/>
      <c r="G8" s="119"/>
      <c r="H8" s="155"/>
      <c r="I8" s="154"/>
      <c r="J8" s="164">
        <f t="shared" si="0"/>
        <v>0</v>
      </c>
    </row>
    <row r="9" spans="1:15" s="20" customFormat="1" ht="20.100000000000001" customHeight="1" x14ac:dyDescent="0.25">
      <c r="A9" s="7" t="s">
        <v>6</v>
      </c>
      <c r="B9" s="81">
        <v>4</v>
      </c>
      <c r="C9" s="168"/>
      <c r="D9" s="168"/>
      <c r="E9" s="168"/>
      <c r="F9" s="119"/>
      <c r="G9" s="119"/>
      <c r="H9" s="155"/>
      <c r="I9" s="154"/>
      <c r="J9" s="164">
        <f t="shared" si="0"/>
        <v>0</v>
      </c>
      <c r="M9"/>
      <c r="O9"/>
    </row>
    <row r="10" spans="1:15" s="20" customFormat="1" ht="20.100000000000001" customHeight="1" x14ac:dyDescent="0.25">
      <c r="A10" s="131" t="s">
        <v>2</v>
      </c>
      <c r="B10" s="158">
        <v>5</v>
      </c>
      <c r="C10" s="167"/>
      <c r="D10" s="167"/>
      <c r="E10" s="167"/>
      <c r="F10" s="119"/>
      <c r="G10" s="119"/>
      <c r="H10" s="135"/>
      <c r="I10" s="136"/>
      <c r="J10" s="140">
        <f t="shared" si="0"/>
        <v>0</v>
      </c>
    </row>
    <row r="11" spans="1:15" s="20" customFormat="1" ht="20.100000000000001" customHeight="1" x14ac:dyDescent="0.25">
      <c r="A11" s="131" t="s">
        <v>2</v>
      </c>
      <c r="B11" s="158">
        <v>6</v>
      </c>
      <c r="C11" s="167"/>
      <c r="D11" s="167"/>
      <c r="E11" s="167"/>
      <c r="F11" s="119"/>
      <c r="G11" s="119"/>
      <c r="H11" s="135"/>
      <c r="I11" s="136"/>
      <c r="J11" s="140">
        <f t="shared" si="0"/>
        <v>0</v>
      </c>
    </row>
    <row r="12" spans="1:15" s="20" customFormat="1" ht="20.100000000000001" customHeight="1" x14ac:dyDescent="0.25">
      <c r="A12" s="7" t="s">
        <v>3</v>
      </c>
      <c r="B12" s="81">
        <v>7</v>
      </c>
      <c r="C12" s="168"/>
      <c r="D12" s="168"/>
      <c r="E12" s="168"/>
      <c r="F12" s="119"/>
      <c r="G12" s="119"/>
      <c r="H12" s="155"/>
      <c r="I12" s="154"/>
      <c r="J12" s="164">
        <f t="shared" si="0"/>
        <v>0</v>
      </c>
    </row>
    <row r="13" spans="1:15" s="20" customFormat="1" ht="20.100000000000001" customHeight="1" x14ac:dyDescent="0.25">
      <c r="A13" s="7" t="s">
        <v>4</v>
      </c>
      <c r="B13" s="81">
        <v>8</v>
      </c>
      <c r="C13" s="168"/>
      <c r="D13" s="168"/>
      <c r="E13" s="168"/>
      <c r="F13" s="119"/>
      <c r="G13" s="119"/>
      <c r="H13" s="155"/>
      <c r="I13" s="154"/>
      <c r="J13" s="164">
        <f t="shared" si="0"/>
        <v>0</v>
      </c>
    </row>
    <row r="14" spans="1:15" s="20" customFormat="1" ht="20.100000000000001" customHeight="1" x14ac:dyDescent="0.25">
      <c r="A14" s="8" t="s">
        <v>5</v>
      </c>
      <c r="B14" s="81">
        <v>9</v>
      </c>
      <c r="C14" s="168"/>
      <c r="D14" s="168"/>
      <c r="E14" s="168"/>
      <c r="F14" s="119"/>
      <c r="G14" s="119"/>
      <c r="H14" s="155"/>
      <c r="I14" s="154"/>
      <c r="J14" s="164">
        <f t="shared" si="0"/>
        <v>0</v>
      </c>
    </row>
    <row r="15" spans="1:15" s="20" customFormat="1" ht="20.100000000000001" customHeight="1" x14ac:dyDescent="0.25">
      <c r="A15" s="7" t="s">
        <v>16</v>
      </c>
      <c r="B15" s="81">
        <v>10</v>
      </c>
      <c r="C15" s="168"/>
      <c r="D15" s="168"/>
      <c r="E15" s="168"/>
      <c r="F15" s="119"/>
      <c r="G15" s="119"/>
      <c r="H15" s="155"/>
      <c r="I15" s="154"/>
      <c r="J15" s="164">
        <f t="shared" si="0"/>
        <v>0</v>
      </c>
    </row>
    <row r="16" spans="1:15" s="20" customFormat="1" ht="20.100000000000001" customHeight="1" x14ac:dyDescent="0.25">
      <c r="A16" s="7" t="s">
        <v>6</v>
      </c>
      <c r="B16" s="81">
        <v>11</v>
      </c>
      <c r="C16" s="168"/>
      <c r="D16" s="168"/>
      <c r="E16" s="168"/>
      <c r="F16" s="119"/>
      <c r="G16" s="119"/>
      <c r="H16" s="155"/>
      <c r="I16" s="154"/>
      <c r="J16" s="164">
        <f t="shared" si="0"/>
        <v>0</v>
      </c>
    </row>
    <row r="17" spans="1:10" s="20" customFormat="1" ht="20.100000000000001" customHeight="1" x14ac:dyDescent="0.25">
      <c r="A17" s="131" t="s">
        <v>2</v>
      </c>
      <c r="B17" s="158">
        <v>12</v>
      </c>
      <c r="C17" s="167"/>
      <c r="D17" s="167"/>
      <c r="E17" s="167"/>
      <c r="F17" s="119"/>
      <c r="G17" s="119"/>
      <c r="H17" s="135"/>
      <c r="I17" s="136"/>
      <c r="J17" s="140">
        <f t="shared" si="0"/>
        <v>0</v>
      </c>
    </row>
    <row r="18" spans="1:10" s="20" customFormat="1" ht="20.100000000000001" customHeight="1" x14ac:dyDescent="0.25">
      <c r="A18" s="131" t="s">
        <v>2</v>
      </c>
      <c r="B18" s="158">
        <v>13</v>
      </c>
      <c r="C18" s="167"/>
      <c r="D18" s="167"/>
      <c r="E18" s="167"/>
      <c r="F18" s="119"/>
      <c r="G18" s="119"/>
      <c r="H18" s="135"/>
      <c r="I18" s="136"/>
      <c r="J18" s="140">
        <f t="shared" si="0"/>
        <v>0</v>
      </c>
    </row>
    <row r="19" spans="1:10" s="20" customFormat="1" ht="20.100000000000001" customHeight="1" x14ac:dyDescent="0.25">
      <c r="A19" s="7" t="s">
        <v>3</v>
      </c>
      <c r="B19" s="81">
        <v>14</v>
      </c>
      <c r="C19" s="168"/>
      <c r="D19" s="168"/>
      <c r="E19" s="168"/>
      <c r="F19" s="119"/>
      <c r="G19" s="119"/>
      <c r="H19" s="155"/>
      <c r="I19" s="154"/>
      <c r="J19" s="164">
        <f t="shared" si="0"/>
        <v>0</v>
      </c>
    </row>
    <row r="20" spans="1:10" s="20" customFormat="1" ht="20.100000000000001" customHeight="1" x14ac:dyDescent="0.25">
      <c r="A20" s="7" t="s">
        <v>4</v>
      </c>
      <c r="B20" s="81">
        <v>15</v>
      </c>
      <c r="C20" s="168"/>
      <c r="D20" s="168"/>
      <c r="E20" s="168"/>
      <c r="F20" s="119"/>
      <c r="G20" s="119"/>
      <c r="H20" s="155"/>
      <c r="I20" s="154"/>
      <c r="J20" s="164">
        <f t="shared" si="0"/>
        <v>0</v>
      </c>
    </row>
    <row r="21" spans="1:10" s="20" customFormat="1" ht="20.100000000000001" customHeight="1" x14ac:dyDescent="0.25">
      <c r="A21" s="7" t="s">
        <v>5</v>
      </c>
      <c r="B21" s="81">
        <v>16</v>
      </c>
      <c r="C21" s="168"/>
      <c r="D21" s="168"/>
      <c r="E21" s="168"/>
      <c r="F21" s="119"/>
      <c r="G21" s="119"/>
      <c r="H21" s="155"/>
      <c r="I21" s="154"/>
      <c r="J21" s="164">
        <f t="shared" si="0"/>
        <v>0</v>
      </c>
    </row>
    <row r="22" spans="1:10" s="20" customFormat="1" ht="20.100000000000001" customHeight="1" x14ac:dyDescent="0.25">
      <c r="A22" s="7" t="s">
        <v>16</v>
      </c>
      <c r="B22" s="81">
        <v>17</v>
      </c>
      <c r="C22" s="168"/>
      <c r="D22" s="168"/>
      <c r="E22" s="168"/>
      <c r="F22" s="119"/>
      <c r="G22" s="119"/>
      <c r="H22" s="155"/>
      <c r="I22" s="154"/>
      <c r="J22" s="164">
        <f t="shared" si="0"/>
        <v>0</v>
      </c>
    </row>
    <row r="23" spans="1:10" s="20" customFormat="1" ht="20.100000000000001" customHeight="1" x14ac:dyDescent="0.25">
      <c r="A23" s="7" t="s">
        <v>6</v>
      </c>
      <c r="B23" s="81">
        <v>18</v>
      </c>
      <c r="C23" s="168"/>
      <c r="D23" s="168"/>
      <c r="E23" s="168"/>
      <c r="F23" s="119"/>
      <c r="G23" s="119"/>
      <c r="H23" s="155"/>
      <c r="I23" s="154"/>
      <c r="J23" s="164">
        <f t="shared" si="0"/>
        <v>0</v>
      </c>
    </row>
    <row r="24" spans="1:10" s="20" customFormat="1" ht="20.100000000000001" customHeight="1" x14ac:dyDescent="0.25">
      <c r="A24" s="131" t="s">
        <v>2</v>
      </c>
      <c r="B24" s="158">
        <v>19</v>
      </c>
      <c r="C24" s="167"/>
      <c r="D24" s="167"/>
      <c r="E24" s="167"/>
      <c r="F24" s="119"/>
      <c r="G24" s="119"/>
      <c r="H24" s="135"/>
      <c r="I24" s="136"/>
      <c r="J24" s="140">
        <f t="shared" si="0"/>
        <v>0</v>
      </c>
    </row>
    <row r="25" spans="1:10" s="20" customFormat="1" ht="20.100000000000001" customHeight="1" x14ac:dyDescent="0.25">
      <c r="A25" s="131" t="s">
        <v>2</v>
      </c>
      <c r="B25" s="158">
        <v>20</v>
      </c>
      <c r="C25" s="167"/>
      <c r="D25" s="167"/>
      <c r="E25" s="167"/>
      <c r="F25" s="119"/>
      <c r="G25" s="119"/>
      <c r="H25" s="135"/>
      <c r="I25" s="136"/>
      <c r="J25" s="140">
        <f t="shared" si="0"/>
        <v>0</v>
      </c>
    </row>
    <row r="26" spans="1:10" s="20" customFormat="1" ht="20.100000000000001" customHeight="1" x14ac:dyDescent="0.25">
      <c r="A26" s="7" t="s">
        <v>3</v>
      </c>
      <c r="B26" s="81">
        <v>21</v>
      </c>
      <c r="C26" s="168"/>
      <c r="D26" s="168"/>
      <c r="E26" s="168"/>
      <c r="F26" s="119"/>
      <c r="G26" s="119"/>
      <c r="H26" s="155"/>
      <c r="I26" s="154"/>
      <c r="J26" s="164">
        <f t="shared" si="0"/>
        <v>0</v>
      </c>
    </row>
    <row r="27" spans="1:10" s="20" customFormat="1" ht="20.100000000000001" customHeight="1" x14ac:dyDescent="0.25">
      <c r="A27" s="7" t="s">
        <v>4</v>
      </c>
      <c r="B27" s="81">
        <v>22</v>
      </c>
      <c r="C27" s="168"/>
      <c r="D27" s="168"/>
      <c r="E27" s="168"/>
      <c r="F27" s="119"/>
      <c r="G27" s="119"/>
      <c r="H27" s="155"/>
      <c r="I27" s="154"/>
      <c r="J27" s="164">
        <f t="shared" si="0"/>
        <v>0</v>
      </c>
    </row>
    <row r="28" spans="1:10" s="20" customFormat="1" ht="20.100000000000001" customHeight="1" x14ac:dyDescent="0.25">
      <c r="A28" s="7" t="s">
        <v>5</v>
      </c>
      <c r="B28" s="81">
        <v>23</v>
      </c>
      <c r="C28" s="168"/>
      <c r="D28" s="168"/>
      <c r="E28" s="168"/>
      <c r="F28" s="119"/>
      <c r="G28" s="119"/>
      <c r="H28" s="155"/>
      <c r="I28" s="154"/>
      <c r="J28" s="164">
        <f t="shared" si="0"/>
        <v>0</v>
      </c>
    </row>
    <row r="29" spans="1:10" s="20" customFormat="1" ht="20.100000000000001" customHeight="1" x14ac:dyDescent="0.25">
      <c r="A29" s="7" t="s">
        <v>16</v>
      </c>
      <c r="B29" s="81">
        <v>24</v>
      </c>
      <c r="C29" s="168"/>
      <c r="D29" s="168"/>
      <c r="E29" s="168"/>
      <c r="F29" s="119"/>
      <c r="G29" s="119"/>
      <c r="H29" s="155"/>
      <c r="I29" s="154"/>
      <c r="J29" s="164">
        <f t="shared" si="0"/>
        <v>0</v>
      </c>
    </row>
    <row r="30" spans="1:10" s="20" customFormat="1" ht="20.100000000000001" customHeight="1" x14ac:dyDescent="0.25">
      <c r="A30" s="7" t="s">
        <v>6</v>
      </c>
      <c r="B30" s="81">
        <v>25</v>
      </c>
      <c r="C30" s="168"/>
      <c r="D30" s="168"/>
      <c r="E30" s="168"/>
      <c r="F30" s="119"/>
      <c r="G30" s="119"/>
      <c r="H30" s="155"/>
      <c r="I30" s="154"/>
      <c r="J30" s="164">
        <f t="shared" si="0"/>
        <v>0</v>
      </c>
    </row>
    <row r="31" spans="1:10" s="20" customFormat="1" ht="20.100000000000001" customHeight="1" x14ac:dyDescent="0.25">
      <c r="A31" s="131" t="s">
        <v>2</v>
      </c>
      <c r="B31" s="158">
        <v>26</v>
      </c>
      <c r="C31" s="167"/>
      <c r="D31" s="167"/>
      <c r="E31" s="167"/>
      <c r="F31" s="119"/>
      <c r="G31" s="119"/>
      <c r="H31" s="135"/>
      <c r="I31" s="136"/>
      <c r="J31" s="140">
        <f t="shared" si="0"/>
        <v>0</v>
      </c>
    </row>
    <row r="32" spans="1:10" s="20" customFormat="1" ht="20.100000000000001" customHeight="1" x14ac:dyDescent="0.25">
      <c r="A32" s="131" t="s">
        <v>2</v>
      </c>
      <c r="B32" s="158">
        <v>27</v>
      </c>
      <c r="C32" s="167"/>
      <c r="D32" s="167"/>
      <c r="E32" s="167"/>
      <c r="F32" s="119"/>
      <c r="G32" s="119"/>
      <c r="H32" s="135"/>
      <c r="I32" s="136"/>
      <c r="J32" s="140">
        <f t="shared" si="0"/>
        <v>0</v>
      </c>
    </row>
    <row r="33" spans="1:15" s="20" customFormat="1" ht="20.100000000000001" customHeight="1" x14ac:dyDescent="0.25">
      <c r="A33" s="7" t="s">
        <v>3</v>
      </c>
      <c r="B33" s="81">
        <v>28</v>
      </c>
      <c r="C33" s="168"/>
      <c r="D33" s="168"/>
      <c r="E33" s="168"/>
      <c r="F33" s="119"/>
      <c r="G33" s="119"/>
      <c r="H33" s="155"/>
      <c r="I33" s="154"/>
      <c r="J33" s="164">
        <f t="shared" si="0"/>
        <v>0</v>
      </c>
    </row>
    <row r="34" spans="1:15" s="20" customFormat="1" ht="20.100000000000001" customHeight="1" x14ac:dyDescent="0.25">
      <c r="A34" s="7" t="s">
        <v>4</v>
      </c>
      <c r="B34" s="81">
        <v>29</v>
      </c>
      <c r="C34" s="168"/>
      <c r="D34" s="168"/>
      <c r="E34" s="168"/>
      <c r="F34" s="119"/>
      <c r="G34" s="119"/>
      <c r="H34" s="155"/>
      <c r="I34" s="154"/>
      <c r="J34" s="164">
        <f t="shared" si="0"/>
        <v>0</v>
      </c>
    </row>
    <row r="35" spans="1:15" s="20" customFormat="1" ht="20.100000000000001" customHeight="1" x14ac:dyDescent="0.25">
      <c r="A35" s="7" t="s">
        <v>5</v>
      </c>
      <c r="B35" s="81">
        <v>30</v>
      </c>
      <c r="C35" s="168"/>
      <c r="D35" s="168"/>
      <c r="E35" s="168"/>
      <c r="F35" s="119"/>
      <c r="G35" s="119"/>
      <c r="H35" s="155"/>
      <c r="I35" s="154"/>
      <c r="J35" s="164">
        <f>SUM(C35:I35)</f>
        <v>0</v>
      </c>
    </row>
    <row r="36" spans="1:15" s="20" customFormat="1" ht="20.100000000000001" customHeight="1" thickBot="1" x14ac:dyDescent="0.3">
      <c r="A36" s="7" t="s">
        <v>16</v>
      </c>
      <c r="B36" s="81">
        <v>31</v>
      </c>
      <c r="C36" s="23"/>
      <c r="D36" s="23"/>
      <c r="E36" s="23"/>
      <c r="F36" s="119"/>
      <c r="G36" s="119"/>
      <c r="H36" s="23"/>
      <c r="I36" s="54"/>
      <c r="J36" s="164">
        <f>SUM(C36:I36)</f>
        <v>0</v>
      </c>
    </row>
    <row r="37" spans="1:15" ht="16.5" thickBot="1" x14ac:dyDescent="0.3">
      <c r="A37" s="202" t="s">
        <v>101</v>
      </c>
      <c r="B37" s="203"/>
      <c r="C37" s="153">
        <f>SUM(C6:C36)</f>
        <v>0</v>
      </c>
      <c r="D37" s="153">
        <f>SUM(D6:D36)</f>
        <v>0</v>
      </c>
      <c r="E37" s="153">
        <f>SUM(E6:E36)</f>
        <v>0</v>
      </c>
      <c r="F37" s="125"/>
      <c r="G37" s="125"/>
      <c r="H37" s="153">
        <f>SUM(H6:H36)</f>
        <v>0</v>
      </c>
      <c r="I37" s="153">
        <f>SUM(I6:I36)</f>
        <v>0</v>
      </c>
      <c r="J37" s="144">
        <f>SUM(J6:J36)</f>
        <v>0</v>
      </c>
    </row>
    <row r="38" spans="1:15" x14ac:dyDescent="0.25">
      <c r="A38" s="2"/>
    </row>
    <row r="39" spans="1:15" x14ac:dyDescent="0.25">
      <c r="A39" s="2"/>
    </row>
    <row r="40" spans="1:15" x14ac:dyDescent="0.25">
      <c r="A40" s="2"/>
    </row>
    <row r="41" spans="1:15" x14ac:dyDescent="0.25">
      <c r="A41" s="2"/>
    </row>
    <row r="42" spans="1:15" x14ac:dyDescent="0.25">
      <c r="A42" s="2"/>
    </row>
    <row r="43" spans="1:15" x14ac:dyDescent="0.25">
      <c r="A43" s="2"/>
    </row>
    <row r="44" spans="1:15" x14ac:dyDescent="0.25">
      <c r="A44" s="2"/>
    </row>
    <row r="45" spans="1:15" x14ac:dyDescent="0.25">
      <c r="A45" s="2"/>
    </row>
    <row r="46" spans="1:15" x14ac:dyDescent="0.25">
      <c r="A46" s="2"/>
    </row>
    <row r="47" spans="1:15" s="73" customFormat="1" x14ac:dyDescent="0.25">
      <c r="A47" s="2"/>
      <c r="H47" s="12"/>
      <c r="I47" s="12"/>
      <c r="J47" s="74"/>
      <c r="K47" s="12"/>
      <c r="L47" s="12"/>
      <c r="M47" s="2"/>
      <c r="N47" s="12"/>
      <c r="O47" s="12"/>
    </row>
    <row r="48" spans="1:15" s="73" customFormat="1" x14ac:dyDescent="0.25">
      <c r="A48" s="2"/>
      <c r="H48" s="12"/>
      <c r="I48" s="12"/>
      <c r="J48" s="74"/>
      <c r="K48" s="12"/>
      <c r="L48" s="12"/>
      <c r="M48" s="2"/>
      <c r="N48" s="12"/>
      <c r="O48" s="12"/>
    </row>
    <row r="49" spans="1:15" s="73" customFormat="1" x14ac:dyDescent="0.25">
      <c r="A49" s="2"/>
      <c r="H49" s="12"/>
      <c r="I49" s="12"/>
      <c r="J49" s="74"/>
      <c r="K49" s="12"/>
      <c r="L49" s="12"/>
      <c r="M49" s="2"/>
      <c r="N49" s="12"/>
      <c r="O49" s="12"/>
    </row>
    <row r="50" spans="1:15" s="73" customFormat="1" x14ac:dyDescent="0.25">
      <c r="A50" s="2"/>
      <c r="H50" s="12"/>
      <c r="I50" s="12"/>
      <c r="J50" s="74"/>
      <c r="K50" s="12"/>
      <c r="L50" s="12"/>
      <c r="M50" s="2"/>
      <c r="N50" s="12"/>
      <c r="O50" s="12"/>
    </row>
    <row r="64" spans="1:15" x14ac:dyDescent="0.25">
      <c r="C64" s="9">
        <v>24</v>
      </c>
      <c r="D64" s="9"/>
      <c r="E64" s="9"/>
      <c r="F64" s="9"/>
      <c r="G64" s="9"/>
    </row>
    <row r="66" spans="1:15" x14ac:dyDescent="0.25">
      <c r="A66" s="42"/>
    </row>
    <row r="67" spans="1:15" s="73" customFormat="1" x14ac:dyDescent="0.25">
      <c r="A67" s="43">
        <v>0</v>
      </c>
      <c r="C67" s="73">
        <v>0.01</v>
      </c>
      <c r="H67" s="12"/>
      <c r="I67" s="12"/>
      <c r="J67" s="74"/>
      <c r="K67" s="12"/>
      <c r="L67" s="12"/>
      <c r="M67" s="2"/>
      <c r="N67" s="12"/>
      <c r="O67" s="12"/>
    </row>
    <row r="68" spans="1:15" s="73" customFormat="1" x14ac:dyDescent="0.25">
      <c r="A68" s="43">
        <v>0.25</v>
      </c>
      <c r="C68" s="73">
        <v>0.02</v>
      </c>
      <c r="H68" s="12"/>
      <c r="I68" s="12"/>
      <c r="J68" s="74"/>
      <c r="K68" s="12"/>
      <c r="L68" s="12"/>
      <c r="M68" s="2"/>
      <c r="N68" s="12"/>
      <c r="O68" s="12"/>
    </row>
    <row r="69" spans="1:15" s="73" customFormat="1" x14ac:dyDescent="0.25">
      <c r="A69" s="43">
        <v>0.5</v>
      </c>
      <c r="C69" s="73">
        <v>0.03</v>
      </c>
      <c r="H69" s="12"/>
      <c r="I69" s="12"/>
      <c r="J69" s="74"/>
      <c r="K69" s="12"/>
      <c r="L69" s="12"/>
      <c r="M69" s="2"/>
      <c r="N69" s="12"/>
      <c r="O69" s="12"/>
    </row>
    <row r="70" spans="1:15" s="73" customFormat="1" x14ac:dyDescent="0.25">
      <c r="A70" s="43">
        <v>0.75</v>
      </c>
      <c r="C70" s="73">
        <v>0.04</v>
      </c>
      <c r="H70" s="12"/>
      <c r="I70" s="12"/>
      <c r="J70" s="74"/>
      <c r="K70" s="12"/>
      <c r="L70" s="12"/>
      <c r="M70" s="2"/>
      <c r="N70" s="12"/>
      <c r="O70" s="12"/>
    </row>
    <row r="71" spans="1:15" s="73" customFormat="1" x14ac:dyDescent="0.25">
      <c r="A71" s="43">
        <v>1</v>
      </c>
      <c r="C71" s="73">
        <v>0.05</v>
      </c>
      <c r="H71" s="12"/>
      <c r="I71" s="12"/>
      <c r="J71" s="74"/>
      <c r="K71" s="12"/>
      <c r="L71" s="12"/>
      <c r="M71" s="2"/>
      <c r="N71" s="12"/>
      <c r="O71" s="12"/>
    </row>
    <row r="72" spans="1:15" s="73" customFormat="1" x14ac:dyDescent="0.25">
      <c r="A72" s="43">
        <v>1.25</v>
      </c>
      <c r="C72" s="73">
        <v>0.06</v>
      </c>
      <c r="H72" s="12"/>
      <c r="I72" s="12"/>
      <c r="J72" s="74"/>
      <c r="K72" s="12"/>
      <c r="L72" s="12"/>
      <c r="M72" s="2"/>
      <c r="N72" s="12"/>
      <c r="O72" s="12"/>
    </row>
    <row r="73" spans="1:15" s="73" customFormat="1" x14ac:dyDescent="0.25">
      <c r="A73" s="43">
        <v>1.5</v>
      </c>
      <c r="C73" s="73">
        <v>7.0000000000000007E-2</v>
      </c>
      <c r="H73" s="12"/>
      <c r="I73" s="12"/>
      <c r="J73" s="74"/>
      <c r="K73" s="12"/>
      <c r="L73" s="12"/>
      <c r="M73" s="2"/>
      <c r="N73" s="12"/>
      <c r="O73" s="12"/>
    </row>
    <row r="74" spans="1:15" s="73" customFormat="1" x14ac:dyDescent="0.25">
      <c r="A74" s="43">
        <v>1.75</v>
      </c>
      <c r="C74" s="73">
        <v>0.08</v>
      </c>
      <c r="H74" s="12"/>
      <c r="I74" s="12"/>
      <c r="J74" s="74"/>
      <c r="K74" s="12"/>
      <c r="L74" s="12"/>
      <c r="M74" s="2"/>
      <c r="N74" s="12"/>
      <c r="O74" s="12"/>
    </row>
    <row r="75" spans="1:15" s="73" customFormat="1" x14ac:dyDescent="0.25">
      <c r="A75" s="43">
        <v>2</v>
      </c>
      <c r="C75" s="73">
        <v>0.09</v>
      </c>
      <c r="H75" s="12"/>
      <c r="I75" s="12"/>
      <c r="J75" s="74"/>
      <c r="K75" s="12"/>
      <c r="L75" s="12"/>
      <c r="M75" s="2"/>
      <c r="N75" s="12"/>
      <c r="O75" s="12"/>
    </row>
    <row r="76" spans="1:15" s="73" customFormat="1" x14ac:dyDescent="0.25">
      <c r="A76" s="43">
        <v>2.25</v>
      </c>
      <c r="C76" s="73">
        <v>0.1</v>
      </c>
      <c r="H76" s="12"/>
      <c r="I76" s="12"/>
      <c r="J76" s="74"/>
      <c r="K76" s="12"/>
      <c r="L76" s="12"/>
      <c r="M76" s="2"/>
      <c r="N76" s="12"/>
      <c r="O76" s="12"/>
    </row>
    <row r="77" spans="1:15" s="73" customFormat="1" x14ac:dyDescent="0.25">
      <c r="A77" s="43">
        <v>2.5</v>
      </c>
      <c r="C77" s="73">
        <v>0.11</v>
      </c>
      <c r="H77" s="12"/>
      <c r="I77" s="12"/>
      <c r="J77" s="74"/>
      <c r="K77" s="12"/>
      <c r="L77" s="12"/>
      <c r="M77" s="2"/>
      <c r="N77" s="12"/>
      <c r="O77" s="12"/>
    </row>
    <row r="78" spans="1:15" s="73" customFormat="1" x14ac:dyDescent="0.25">
      <c r="A78" s="43">
        <v>2.75</v>
      </c>
      <c r="C78" s="73">
        <v>0.12</v>
      </c>
      <c r="H78" s="12"/>
      <c r="I78" s="12"/>
      <c r="J78" s="74"/>
      <c r="K78" s="12"/>
      <c r="L78" s="12"/>
      <c r="M78" s="2"/>
      <c r="N78" s="12"/>
      <c r="O78" s="12"/>
    </row>
    <row r="79" spans="1:15" s="73" customFormat="1" x14ac:dyDescent="0.25">
      <c r="A79" s="43">
        <v>3</v>
      </c>
      <c r="C79" s="73">
        <v>0.13</v>
      </c>
      <c r="H79" s="12"/>
      <c r="I79" s="12"/>
      <c r="J79" s="74"/>
      <c r="K79" s="12"/>
      <c r="L79" s="12"/>
      <c r="M79" s="2"/>
      <c r="N79" s="12"/>
      <c r="O79" s="12"/>
    </row>
    <row r="80" spans="1:15" s="73" customFormat="1" x14ac:dyDescent="0.25">
      <c r="A80" s="43">
        <v>3.25</v>
      </c>
      <c r="C80" s="73">
        <v>0.14000000000000001</v>
      </c>
      <c r="H80" s="12"/>
      <c r="I80" s="12"/>
      <c r="J80" s="74"/>
      <c r="K80" s="12"/>
      <c r="L80" s="12"/>
      <c r="M80" s="2"/>
      <c r="N80" s="12"/>
      <c r="O80" s="12"/>
    </row>
    <row r="81" spans="1:15" s="73" customFormat="1" x14ac:dyDescent="0.25">
      <c r="A81" s="43">
        <v>3.5</v>
      </c>
      <c r="C81" s="73">
        <v>0.15</v>
      </c>
      <c r="H81" s="12"/>
      <c r="I81" s="12"/>
      <c r="J81" s="74"/>
      <c r="K81" s="12"/>
      <c r="L81" s="12"/>
      <c r="M81" s="2"/>
      <c r="N81" s="12"/>
      <c r="O81" s="12"/>
    </row>
    <row r="82" spans="1:15" s="73" customFormat="1" x14ac:dyDescent="0.25">
      <c r="A82" s="43">
        <v>3.75</v>
      </c>
      <c r="C82" s="73">
        <v>0.16</v>
      </c>
      <c r="H82" s="12"/>
      <c r="I82" s="12"/>
      <c r="J82" s="74"/>
      <c r="K82" s="12"/>
      <c r="L82" s="12"/>
      <c r="M82" s="2"/>
      <c r="N82" s="12"/>
      <c r="O82" s="12"/>
    </row>
    <row r="83" spans="1:15" s="73" customFormat="1" x14ac:dyDescent="0.25">
      <c r="A83" s="43">
        <v>4</v>
      </c>
      <c r="C83" s="73">
        <v>0.17</v>
      </c>
      <c r="H83" s="12"/>
      <c r="I83" s="12"/>
      <c r="J83" s="74"/>
      <c r="K83" s="12"/>
      <c r="L83" s="12"/>
      <c r="M83" s="2"/>
      <c r="N83" s="12"/>
      <c r="O83" s="12"/>
    </row>
    <row r="84" spans="1:15" s="73" customFormat="1" x14ac:dyDescent="0.25">
      <c r="A84" s="43">
        <v>4.25</v>
      </c>
      <c r="C84" s="73">
        <v>0.18</v>
      </c>
      <c r="H84" s="12"/>
      <c r="I84" s="12"/>
      <c r="J84" s="74"/>
      <c r="K84" s="12"/>
      <c r="L84" s="12"/>
      <c r="M84" s="2"/>
      <c r="N84" s="12"/>
      <c r="O84" s="12"/>
    </row>
    <row r="85" spans="1:15" s="73" customFormat="1" x14ac:dyDescent="0.25">
      <c r="A85" s="43">
        <v>4.5</v>
      </c>
      <c r="C85" s="73">
        <v>0.19</v>
      </c>
      <c r="H85" s="12"/>
      <c r="I85" s="12"/>
      <c r="J85" s="74"/>
      <c r="K85" s="12"/>
      <c r="L85" s="12"/>
      <c r="M85" s="2"/>
      <c r="N85" s="12"/>
      <c r="O85" s="12"/>
    </row>
    <row r="86" spans="1:15" s="73" customFormat="1" x14ac:dyDescent="0.25">
      <c r="A86" s="43">
        <v>4.75</v>
      </c>
      <c r="C86" s="73">
        <v>0.2</v>
      </c>
      <c r="H86" s="12"/>
      <c r="I86" s="12"/>
      <c r="J86" s="74"/>
      <c r="K86" s="12"/>
      <c r="L86" s="12"/>
      <c r="M86" s="2"/>
      <c r="N86" s="12"/>
      <c r="O86" s="12"/>
    </row>
    <row r="87" spans="1:15" s="73" customFormat="1" x14ac:dyDescent="0.25">
      <c r="A87" s="43">
        <v>5</v>
      </c>
      <c r="C87" s="73">
        <v>0.21</v>
      </c>
      <c r="H87" s="12"/>
      <c r="I87" s="12"/>
      <c r="J87" s="74"/>
      <c r="K87" s="12"/>
      <c r="L87" s="12"/>
      <c r="M87" s="2"/>
      <c r="N87" s="12"/>
      <c r="O87" s="12"/>
    </row>
    <row r="88" spans="1:15" s="73" customFormat="1" x14ac:dyDescent="0.25">
      <c r="A88" s="43">
        <v>5.25</v>
      </c>
      <c r="C88" s="73">
        <v>0.22</v>
      </c>
      <c r="H88" s="12"/>
      <c r="I88" s="12"/>
      <c r="J88" s="74"/>
      <c r="K88" s="12"/>
      <c r="L88" s="12"/>
      <c r="M88" s="2"/>
      <c r="N88" s="12"/>
      <c r="O88" s="12"/>
    </row>
    <row r="89" spans="1:15" s="73" customFormat="1" x14ac:dyDescent="0.25">
      <c r="A89" s="43">
        <v>5.5</v>
      </c>
      <c r="C89" s="73">
        <v>0.23</v>
      </c>
      <c r="H89" s="12"/>
      <c r="I89" s="12"/>
      <c r="J89" s="74"/>
      <c r="K89" s="12"/>
      <c r="L89" s="12"/>
      <c r="M89" s="2"/>
      <c r="N89" s="12"/>
      <c r="O89" s="12"/>
    </row>
    <row r="90" spans="1:15" s="73" customFormat="1" x14ac:dyDescent="0.25">
      <c r="A90" s="43">
        <v>5.75</v>
      </c>
      <c r="C90" s="73">
        <v>0.24</v>
      </c>
      <c r="H90" s="12"/>
      <c r="I90" s="12"/>
      <c r="J90" s="74"/>
      <c r="K90" s="12"/>
      <c r="L90" s="12"/>
      <c r="M90" s="2"/>
      <c r="N90" s="12"/>
      <c r="O90" s="12"/>
    </row>
    <row r="91" spans="1:15" s="73" customFormat="1" x14ac:dyDescent="0.25">
      <c r="A91" s="43">
        <v>6</v>
      </c>
      <c r="C91" s="73">
        <v>0.25</v>
      </c>
      <c r="H91" s="12"/>
      <c r="I91" s="12"/>
      <c r="J91" s="74"/>
      <c r="K91" s="12"/>
      <c r="L91" s="12"/>
      <c r="M91" s="2"/>
      <c r="N91" s="12"/>
      <c r="O91" s="12"/>
    </row>
    <row r="92" spans="1:15" s="73" customFormat="1" x14ac:dyDescent="0.25">
      <c r="A92" s="43">
        <v>6.25</v>
      </c>
      <c r="C92" s="73">
        <v>0.26</v>
      </c>
      <c r="H92" s="12"/>
      <c r="I92" s="12"/>
      <c r="J92" s="74"/>
      <c r="K92" s="12"/>
      <c r="L92" s="12"/>
      <c r="M92" s="2"/>
      <c r="N92" s="12"/>
      <c r="O92" s="12"/>
    </row>
    <row r="93" spans="1:15" s="73" customFormat="1" x14ac:dyDescent="0.25">
      <c r="A93" s="43">
        <v>6.5</v>
      </c>
      <c r="C93" s="73">
        <v>0.27</v>
      </c>
      <c r="H93" s="12"/>
      <c r="I93" s="12"/>
      <c r="J93" s="74"/>
      <c r="K93" s="12"/>
      <c r="L93" s="12"/>
      <c r="M93" s="2"/>
      <c r="N93" s="12"/>
      <c r="O93" s="12"/>
    </row>
    <row r="94" spans="1:15" s="73" customFormat="1" x14ac:dyDescent="0.25">
      <c r="A94" s="43">
        <v>6.75</v>
      </c>
      <c r="C94" s="73">
        <v>0.28000000000000003</v>
      </c>
      <c r="H94" s="12"/>
      <c r="I94" s="12"/>
      <c r="J94" s="74"/>
      <c r="K94" s="12"/>
      <c r="L94" s="12"/>
      <c r="M94" s="2"/>
      <c r="N94" s="12"/>
      <c r="O94" s="12"/>
    </row>
    <row r="95" spans="1:15" s="73" customFormat="1" x14ac:dyDescent="0.25">
      <c r="A95" s="43">
        <v>7</v>
      </c>
      <c r="C95" s="73">
        <v>0.28999999999999998</v>
      </c>
      <c r="H95" s="12"/>
      <c r="I95" s="12"/>
      <c r="J95" s="74"/>
      <c r="K95" s="12"/>
      <c r="L95" s="12"/>
      <c r="M95" s="2"/>
      <c r="N95" s="12"/>
      <c r="O95" s="12"/>
    </row>
    <row r="96" spans="1:15" s="73" customFormat="1" x14ac:dyDescent="0.25">
      <c r="A96" s="43">
        <v>7.25</v>
      </c>
      <c r="C96" s="73">
        <v>0.3</v>
      </c>
      <c r="H96" s="12"/>
      <c r="I96" s="12"/>
      <c r="J96" s="74"/>
      <c r="K96" s="12"/>
      <c r="L96" s="12"/>
      <c r="M96" s="2"/>
      <c r="N96" s="12"/>
      <c r="O96" s="12"/>
    </row>
    <row r="97" spans="1:15" s="73" customFormat="1" x14ac:dyDescent="0.25">
      <c r="A97" s="43">
        <v>7.5</v>
      </c>
      <c r="C97" s="73">
        <v>0.31</v>
      </c>
      <c r="H97" s="12"/>
      <c r="I97" s="12"/>
      <c r="J97" s="74"/>
      <c r="K97" s="12"/>
      <c r="L97" s="12"/>
      <c r="M97" s="2"/>
      <c r="N97" s="12"/>
      <c r="O97" s="12"/>
    </row>
    <row r="98" spans="1:15" s="73" customFormat="1" x14ac:dyDescent="0.25">
      <c r="A98" s="43">
        <v>7.75</v>
      </c>
      <c r="C98" s="73">
        <v>0.32</v>
      </c>
      <c r="H98" s="12"/>
      <c r="I98" s="12"/>
      <c r="J98" s="74"/>
      <c r="K98" s="12"/>
      <c r="L98" s="12"/>
      <c r="M98" s="2"/>
      <c r="N98" s="12"/>
      <c r="O98" s="12"/>
    </row>
    <row r="99" spans="1:15" s="73" customFormat="1" x14ac:dyDescent="0.25">
      <c r="A99" s="43">
        <v>8</v>
      </c>
      <c r="C99" s="73">
        <v>0.33</v>
      </c>
      <c r="H99" s="12"/>
      <c r="I99" s="12"/>
      <c r="J99" s="74"/>
      <c r="K99" s="12"/>
      <c r="L99" s="12"/>
      <c r="M99" s="2"/>
      <c r="N99" s="12"/>
      <c r="O99" s="12"/>
    </row>
    <row r="100" spans="1:15" s="73" customFormat="1" x14ac:dyDescent="0.25">
      <c r="A100" s="43">
        <v>8.25</v>
      </c>
      <c r="C100" s="73">
        <v>0.34</v>
      </c>
      <c r="H100" s="12"/>
      <c r="I100" s="12"/>
      <c r="J100" s="74"/>
      <c r="K100" s="12"/>
      <c r="L100" s="12"/>
      <c r="M100" s="2"/>
      <c r="N100" s="12"/>
      <c r="O100" s="12"/>
    </row>
    <row r="101" spans="1:15" s="73" customFormat="1" x14ac:dyDescent="0.25">
      <c r="A101" s="43">
        <v>8.5</v>
      </c>
      <c r="C101" s="73">
        <v>0.35</v>
      </c>
      <c r="H101" s="12"/>
      <c r="I101" s="12"/>
      <c r="J101" s="74"/>
      <c r="K101" s="12"/>
      <c r="L101" s="12"/>
      <c r="M101" s="2"/>
      <c r="N101" s="12"/>
      <c r="O101" s="12"/>
    </row>
    <row r="102" spans="1:15" s="73" customFormat="1" x14ac:dyDescent="0.25">
      <c r="A102" s="43">
        <v>8.75</v>
      </c>
      <c r="C102" s="73">
        <v>0.36</v>
      </c>
      <c r="H102" s="12"/>
      <c r="I102" s="12"/>
      <c r="J102" s="74"/>
      <c r="K102" s="12"/>
      <c r="L102" s="12"/>
      <c r="M102" s="2"/>
      <c r="N102" s="12"/>
      <c r="O102" s="12"/>
    </row>
    <row r="103" spans="1:15" s="73" customFormat="1" x14ac:dyDescent="0.25">
      <c r="A103" s="43">
        <v>9</v>
      </c>
      <c r="C103" s="73">
        <v>0.37</v>
      </c>
      <c r="H103" s="12"/>
      <c r="I103" s="12"/>
      <c r="J103" s="74"/>
      <c r="K103" s="12"/>
      <c r="L103" s="12"/>
      <c r="M103" s="2"/>
      <c r="N103" s="12"/>
      <c r="O103" s="12"/>
    </row>
    <row r="104" spans="1:15" s="73" customFormat="1" x14ac:dyDescent="0.25">
      <c r="A104" s="43">
        <v>9.25</v>
      </c>
      <c r="C104" s="73">
        <v>0.38</v>
      </c>
      <c r="H104" s="12"/>
      <c r="I104" s="12"/>
      <c r="J104" s="74"/>
      <c r="K104" s="12"/>
      <c r="L104" s="12"/>
      <c r="M104" s="2"/>
      <c r="N104" s="12"/>
      <c r="O104" s="12"/>
    </row>
    <row r="105" spans="1:15" s="73" customFormat="1" x14ac:dyDescent="0.25">
      <c r="A105" s="43">
        <v>9.5</v>
      </c>
      <c r="C105" s="73">
        <v>0.39</v>
      </c>
      <c r="H105" s="12"/>
      <c r="I105" s="12"/>
      <c r="J105" s="74"/>
      <c r="K105" s="12"/>
      <c r="L105" s="12"/>
      <c r="M105" s="2"/>
      <c r="N105" s="12"/>
      <c r="O105" s="12"/>
    </row>
    <row r="106" spans="1:15" s="73" customFormat="1" x14ac:dyDescent="0.25">
      <c r="A106" s="43">
        <v>9.75</v>
      </c>
      <c r="C106" s="73">
        <v>0.4</v>
      </c>
      <c r="H106" s="12"/>
      <c r="I106" s="12"/>
      <c r="J106" s="74"/>
      <c r="K106" s="12"/>
      <c r="L106" s="12"/>
      <c r="M106" s="2"/>
      <c r="N106" s="12"/>
      <c r="O106" s="12"/>
    </row>
    <row r="107" spans="1:15" s="73" customFormat="1" x14ac:dyDescent="0.25">
      <c r="A107" s="43">
        <v>10</v>
      </c>
      <c r="C107" s="73">
        <v>0.41</v>
      </c>
      <c r="H107" s="12"/>
      <c r="I107" s="12"/>
      <c r="J107" s="74"/>
      <c r="K107" s="12"/>
      <c r="L107" s="12"/>
      <c r="M107" s="2"/>
      <c r="N107" s="12"/>
      <c r="O107" s="12"/>
    </row>
    <row r="108" spans="1:15" s="73" customFormat="1" x14ac:dyDescent="0.25">
      <c r="A108" s="43">
        <v>10.25</v>
      </c>
      <c r="C108" s="73">
        <v>0.42</v>
      </c>
      <c r="H108" s="12"/>
      <c r="I108" s="12"/>
      <c r="J108" s="74"/>
      <c r="K108" s="12"/>
      <c r="L108" s="12"/>
      <c r="M108" s="2"/>
      <c r="N108" s="12"/>
      <c r="O108" s="12"/>
    </row>
    <row r="109" spans="1:15" s="73" customFormat="1" x14ac:dyDescent="0.25">
      <c r="A109" s="43">
        <v>10.5</v>
      </c>
      <c r="C109" s="73">
        <v>0.43</v>
      </c>
      <c r="H109" s="12"/>
      <c r="I109" s="12"/>
      <c r="J109" s="74"/>
      <c r="K109" s="12"/>
      <c r="L109" s="12"/>
      <c r="M109" s="2"/>
      <c r="N109" s="12"/>
      <c r="O109" s="12"/>
    </row>
    <row r="110" spans="1:15" s="73" customFormat="1" x14ac:dyDescent="0.25">
      <c r="A110" s="43">
        <v>10.75</v>
      </c>
      <c r="C110" s="73">
        <v>0.44</v>
      </c>
      <c r="H110" s="12"/>
      <c r="I110" s="12"/>
      <c r="J110" s="74"/>
      <c r="K110" s="12"/>
      <c r="L110" s="12"/>
      <c r="M110" s="2"/>
      <c r="N110" s="12"/>
      <c r="O110" s="12"/>
    </row>
    <row r="111" spans="1:15" s="73" customFormat="1" x14ac:dyDescent="0.25">
      <c r="A111" s="43">
        <v>11</v>
      </c>
      <c r="C111" s="73">
        <v>0.45</v>
      </c>
      <c r="H111" s="12"/>
      <c r="I111" s="12"/>
      <c r="J111" s="74"/>
      <c r="K111" s="12"/>
      <c r="L111" s="12"/>
      <c r="M111" s="2"/>
      <c r="N111" s="12"/>
      <c r="O111" s="12"/>
    </row>
    <row r="112" spans="1:15" s="73" customFormat="1" x14ac:dyDescent="0.25">
      <c r="A112" s="43">
        <v>11.25</v>
      </c>
      <c r="C112" s="73">
        <v>0.46</v>
      </c>
      <c r="H112" s="12"/>
      <c r="I112" s="12"/>
      <c r="J112" s="74"/>
      <c r="K112" s="12"/>
      <c r="L112" s="12"/>
      <c r="M112" s="2"/>
      <c r="N112" s="12"/>
      <c r="O112" s="12"/>
    </row>
    <row r="113" spans="1:15" s="73" customFormat="1" x14ac:dyDescent="0.25">
      <c r="A113" s="43">
        <v>11.5</v>
      </c>
      <c r="C113" s="73">
        <v>0.47</v>
      </c>
      <c r="H113" s="12"/>
      <c r="I113" s="12"/>
      <c r="J113" s="74"/>
      <c r="K113" s="12"/>
      <c r="L113" s="12"/>
      <c r="M113" s="2"/>
      <c r="N113" s="12"/>
      <c r="O113" s="12"/>
    </row>
    <row r="114" spans="1:15" s="73" customFormat="1" x14ac:dyDescent="0.25">
      <c r="A114" s="43">
        <v>11.75</v>
      </c>
      <c r="C114" s="73">
        <v>0.48</v>
      </c>
      <c r="H114" s="12"/>
      <c r="I114" s="12"/>
      <c r="J114" s="74"/>
      <c r="K114" s="12"/>
      <c r="L114" s="12"/>
      <c r="M114" s="2"/>
      <c r="N114" s="12"/>
      <c r="O114" s="12"/>
    </row>
    <row r="115" spans="1:15" s="73" customFormat="1" x14ac:dyDescent="0.25">
      <c r="A115" s="43">
        <v>12</v>
      </c>
      <c r="C115" s="73">
        <v>0.49</v>
      </c>
      <c r="H115" s="12"/>
      <c r="I115" s="12"/>
      <c r="J115" s="74"/>
      <c r="K115" s="12"/>
      <c r="L115" s="12"/>
      <c r="M115" s="2"/>
      <c r="N115" s="12"/>
      <c r="O115" s="12"/>
    </row>
    <row r="116" spans="1:15" s="73" customFormat="1" x14ac:dyDescent="0.25">
      <c r="A116" s="43">
        <v>12.25</v>
      </c>
      <c r="C116" s="73">
        <v>0.5</v>
      </c>
      <c r="H116" s="12"/>
      <c r="I116" s="12"/>
      <c r="J116" s="74"/>
      <c r="K116" s="12"/>
      <c r="L116" s="12"/>
      <c r="M116" s="2"/>
      <c r="N116" s="12"/>
      <c r="O116" s="12"/>
    </row>
    <row r="117" spans="1:15" s="73" customFormat="1" x14ac:dyDescent="0.25">
      <c r="A117" s="43">
        <v>12.5</v>
      </c>
      <c r="C117" s="73">
        <v>0.51</v>
      </c>
      <c r="H117" s="12"/>
      <c r="I117" s="12"/>
      <c r="J117" s="74"/>
      <c r="K117" s="12"/>
      <c r="L117" s="12"/>
      <c r="M117" s="2"/>
      <c r="N117" s="12"/>
      <c r="O117" s="12"/>
    </row>
    <row r="118" spans="1:15" s="73" customFormat="1" x14ac:dyDescent="0.25">
      <c r="A118" s="43">
        <v>12.75</v>
      </c>
      <c r="C118" s="73">
        <v>0.52</v>
      </c>
      <c r="H118" s="12"/>
      <c r="I118" s="12"/>
      <c r="J118" s="74"/>
      <c r="K118" s="12"/>
      <c r="L118" s="12"/>
      <c r="M118" s="2"/>
      <c r="N118" s="12"/>
      <c r="O118" s="12"/>
    </row>
    <row r="119" spans="1:15" s="73" customFormat="1" x14ac:dyDescent="0.25">
      <c r="A119" s="43">
        <v>13</v>
      </c>
      <c r="C119" s="73">
        <v>0.53</v>
      </c>
      <c r="H119" s="12"/>
      <c r="I119" s="12"/>
      <c r="J119" s="74"/>
      <c r="K119" s="12"/>
      <c r="L119" s="12"/>
      <c r="M119" s="2"/>
      <c r="N119" s="12"/>
      <c r="O119" s="12"/>
    </row>
    <row r="120" spans="1:15" s="73" customFormat="1" x14ac:dyDescent="0.25">
      <c r="A120" s="43">
        <v>13.25</v>
      </c>
      <c r="C120" s="73">
        <v>0.54</v>
      </c>
      <c r="H120" s="12"/>
      <c r="I120" s="12"/>
      <c r="J120" s="74"/>
      <c r="K120" s="12"/>
      <c r="L120" s="12"/>
      <c r="M120" s="2"/>
      <c r="N120" s="12"/>
      <c r="O120" s="12"/>
    </row>
    <row r="121" spans="1:15" s="73" customFormat="1" x14ac:dyDescent="0.25">
      <c r="A121" s="43">
        <v>13.5</v>
      </c>
      <c r="C121" s="73">
        <v>0.55000000000000004</v>
      </c>
      <c r="H121" s="12"/>
      <c r="I121" s="12"/>
      <c r="J121" s="74"/>
      <c r="K121" s="12"/>
      <c r="L121" s="12"/>
      <c r="M121" s="2"/>
      <c r="N121" s="12"/>
      <c r="O121" s="12"/>
    </row>
    <row r="122" spans="1:15" s="73" customFormat="1" x14ac:dyDescent="0.25">
      <c r="A122" s="43">
        <v>13.75</v>
      </c>
      <c r="C122" s="73">
        <v>0.56000000000000005</v>
      </c>
      <c r="H122" s="12"/>
      <c r="I122" s="12"/>
      <c r="J122" s="74"/>
      <c r="K122" s="12"/>
      <c r="L122" s="12"/>
      <c r="M122" s="2"/>
      <c r="N122" s="12"/>
      <c r="O122" s="12"/>
    </row>
    <row r="123" spans="1:15" s="73" customFormat="1" x14ac:dyDescent="0.25">
      <c r="A123" s="43">
        <v>14</v>
      </c>
      <c r="C123" s="73">
        <v>0.56999999999999995</v>
      </c>
      <c r="H123" s="12"/>
      <c r="I123" s="12"/>
      <c r="J123" s="74"/>
      <c r="K123" s="12"/>
      <c r="L123" s="12"/>
      <c r="M123" s="2"/>
      <c r="N123" s="12"/>
      <c r="O123" s="12"/>
    </row>
    <row r="124" spans="1:15" s="73" customFormat="1" x14ac:dyDescent="0.25">
      <c r="A124" s="43">
        <v>14.25</v>
      </c>
      <c r="C124" s="73">
        <v>0.57999999999999996</v>
      </c>
      <c r="H124" s="12"/>
      <c r="I124" s="12"/>
      <c r="J124" s="74"/>
      <c r="K124" s="12"/>
      <c r="L124" s="12"/>
      <c r="M124" s="2"/>
      <c r="N124" s="12"/>
      <c r="O124" s="12"/>
    </row>
    <row r="125" spans="1:15" s="73" customFormat="1" x14ac:dyDescent="0.25">
      <c r="A125" s="43">
        <v>14.5</v>
      </c>
      <c r="C125" s="73">
        <v>0.59</v>
      </c>
      <c r="H125" s="12"/>
      <c r="I125" s="12"/>
      <c r="J125" s="74"/>
      <c r="K125" s="12"/>
      <c r="L125" s="12"/>
      <c r="M125" s="2"/>
      <c r="N125" s="12"/>
      <c r="O125" s="12"/>
    </row>
    <row r="126" spans="1:15" s="73" customFormat="1" x14ac:dyDescent="0.25">
      <c r="A126" s="43">
        <v>14.75</v>
      </c>
      <c r="C126" s="73">
        <v>0.6</v>
      </c>
      <c r="H126" s="12"/>
      <c r="I126" s="12"/>
      <c r="J126" s="74"/>
      <c r="K126" s="12"/>
      <c r="L126" s="12"/>
      <c r="M126" s="2"/>
      <c r="N126" s="12"/>
      <c r="O126" s="12"/>
    </row>
    <row r="127" spans="1:15" s="73" customFormat="1" x14ac:dyDescent="0.25">
      <c r="A127" s="43">
        <v>15</v>
      </c>
      <c r="C127" s="73">
        <v>0.61</v>
      </c>
      <c r="H127" s="12"/>
      <c r="I127" s="12"/>
      <c r="J127" s="74"/>
      <c r="K127" s="12"/>
      <c r="L127" s="12"/>
      <c r="M127" s="2"/>
      <c r="N127" s="12"/>
      <c r="O127" s="12"/>
    </row>
    <row r="128" spans="1:15" s="73" customFormat="1" x14ac:dyDescent="0.25">
      <c r="A128" s="43">
        <v>15.25</v>
      </c>
      <c r="C128" s="73">
        <v>0.62</v>
      </c>
      <c r="H128" s="12"/>
      <c r="I128" s="12"/>
      <c r="J128" s="74"/>
      <c r="K128" s="12"/>
      <c r="L128" s="12"/>
      <c r="M128" s="2"/>
      <c r="N128" s="12"/>
      <c r="O128" s="12"/>
    </row>
    <row r="129" spans="1:15" s="73" customFormat="1" x14ac:dyDescent="0.25">
      <c r="A129" s="43">
        <v>15.5</v>
      </c>
      <c r="C129" s="73">
        <v>0.63</v>
      </c>
      <c r="H129" s="12"/>
      <c r="I129" s="12"/>
      <c r="J129" s="74"/>
      <c r="K129" s="12"/>
      <c r="L129" s="12"/>
      <c r="M129" s="2"/>
      <c r="N129" s="12"/>
      <c r="O129" s="12"/>
    </row>
    <row r="130" spans="1:15" s="73" customFormat="1" x14ac:dyDescent="0.25">
      <c r="A130" s="43">
        <v>15.75</v>
      </c>
      <c r="C130" s="73">
        <v>0.64</v>
      </c>
      <c r="H130" s="12"/>
      <c r="I130" s="12"/>
      <c r="J130" s="74"/>
      <c r="K130" s="12"/>
      <c r="L130" s="12"/>
      <c r="M130" s="2"/>
      <c r="N130" s="12"/>
      <c r="O130" s="12"/>
    </row>
    <row r="131" spans="1:15" s="73" customFormat="1" x14ac:dyDescent="0.25">
      <c r="A131" s="43">
        <v>16</v>
      </c>
      <c r="C131" s="73">
        <v>0.65</v>
      </c>
      <c r="H131" s="12"/>
      <c r="I131" s="12"/>
      <c r="J131" s="74"/>
      <c r="K131" s="12"/>
      <c r="L131" s="12"/>
      <c r="M131" s="2"/>
      <c r="N131" s="12"/>
      <c r="O131" s="12"/>
    </row>
    <row r="132" spans="1:15" s="73" customFormat="1" x14ac:dyDescent="0.25">
      <c r="A132" s="43">
        <v>16.25</v>
      </c>
      <c r="C132" s="73">
        <v>0.66</v>
      </c>
      <c r="H132" s="12"/>
      <c r="I132" s="12"/>
      <c r="J132" s="74"/>
      <c r="K132" s="12"/>
      <c r="L132" s="12"/>
      <c r="M132" s="2"/>
      <c r="N132" s="12"/>
      <c r="O132" s="12"/>
    </row>
    <row r="133" spans="1:15" s="73" customFormat="1" x14ac:dyDescent="0.25">
      <c r="A133" s="43">
        <v>16.5</v>
      </c>
      <c r="C133" s="73">
        <v>0.67</v>
      </c>
      <c r="H133" s="12"/>
      <c r="I133" s="12"/>
      <c r="J133" s="74"/>
      <c r="K133" s="12"/>
      <c r="L133" s="12"/>
      <c r="M133" s="2"/>
      <c r="N133" s="12"/>
      <c r="O133" s="12"/>
    </row>
    <row r="134" spans="1:15" s="73" customFormat="1" x14ac:dyDescent="0.25">
      <c r="A134" s="43">
        <v>16.75</v>
      </c>
      <c r="C134" s="73">
        <v>0.68</v>
      </c>
      <c r="H134" s="12"/>
      <c r="I134" s="12"/>
      <c r="J134" s="74"/>
      <c r="K134" s="12"/>
      <c r="L134" s="12"/>
      <c r="M134" s="2"/>
      <c r="N134" s="12"/>
      <c r="O134" s="12"/>
    </row>
    <row r="135" spans="1:15" s="73" customFormat="1" x14ac:dyDescent="0.25">
      <c r="A135" s="43">
        <v>17</v>
      </c>
      <c r="C135" s="73">
        <v>0.69</v>
      </c>
      <c r="H135" s="12"/>
      <c r="I135" s="12"/>
      <c r="J135" s="74"/>
      <c r="K135" s="12"/>
      <c r="L135" s="12"/>
      <c r="M135" s="2"/>
      <c r="N135" s="12"/>
      <c r="O135" s="12"/>
    </row>
    <row r="136" spans="1:15" s="73" customFormat="1" x14ac:dyDescent="0.25">
      <c r="A136" s="43">
        <v>17.25</v>
      </c>
      <c r="C136" s="73">
        <v>0.7</v>
      </c>
      <c r="H136" s="12"/>
      <c r="I136" s="12"/>
      <c r="J136" s="74"/>
      <c r="K136" s="12"/>
      <c r="L136" s="12"/>
      <c r="M136" s="2"/>
      <c r="N136" s="12"/>
      <c r="O136" s="12"/>
    </row>
    <row r="137" spans="1:15" s="73" customFormat="1" x14ac:dyDescent="0.25">
      <c r="A137" s="43">
        <v>17.5</v>
      </c>
      <c r="C137" s="73">
        <v>0.71</v>
      </c>
      <c r="H137" s="12"/>
      <c r="I137" s="12"/>
      <c r="J137" s="74"/>
      <c r="K137" s="12"/>
      <c r="L137" s="12"/>
      <c r="M137" s="2"/>
      <c r="N137" s="12"/>
      <c r="O137" s="12"/>
    </row>
    <row r="138" spans="1:15" s="73" customFormat="1" x14ac:dyDescent="0.25">
      <c r="A138" s="43">
        <v>17.75</v>
      </c>
      <c r="C138" s="73">
        <v>0.72</v>
      </c>
      <c r="H138" s="12"/>
      <c r="I138" s="12"/>
      <c r="J138" s="74"/>
      <c r="K138" s="12"/>
      <c r="L138" s="12"/>
      <c r="M138" s="2"/>
      <c r="N138" s="12"/>
      <c r="O138" s="12"/>
    </row>
    <row r="139" spans="1:15" s="73" customFormat="1" x14ac:dyDescent="0.25">
      <c r="A139" s="43">
        <v>18</v>
      </c>
      <c r="C139" s="73">
        <v>0.73</v>
      </c>
      <c r="H139" s="12"/>
      <c r="I139" s="12"/>
      <c r="J139" s="74"/>
      <c r="K139" s="12"/>
      <c r="L139" s="12"/>
      <c r="M139" s="2"/>
      <c r="N139" s="12"/>
      <c r="O139" s="12"/>
    </row>
    <row r="140" spans="1:15" s="73" customFormat="1" x14ac:dyDescent="0.25">
      <c r="A140" s="43">
        <v>18.25</v>
      </c>
      <c r="C140" s="73">
        <v>0.74</v>
      </c>
      <c r="H140" s="12"/>
      <c r="I140" s="12"/>
      <c r="J140" s="74"/>
      <c r="K140" s="12"/>
      <c r="L140" s="12"/>
      <c r="M140" s="2"/>
      <c r="N140" s="12"/>
      <c r="O140" s="12"/>
    </row>
    <row r="141" spans="1:15" s="73" customFormat="1" x14ac:dyDescent="0.25">
      <c r="A141" s="43">
        <v>18.5</v>
      </c>
      <c r="C141" s="73">
        <v>0.75</v>
      </c>
      <c r="H141" s="12"/>
      <c r="I141" s="12"/>
      <c r="J141" s="74"/>
      <c r="K141" s="12"/>
      <c r="L141" s="12"/>
      <c r="M141" s="2"/>
      <c r="N141" s="12"/>
      <c r="O141" s="12"/>
    </row>
    <row r="142" spans="1:15" s="73" customFormat="1" x14ac:dyDescent="0.25">
      <c r="A142" s="43">
        <v>18.75</v>
      </c>
      <c r="C142" s="73">
        <v>0.76</v>
      </c>
      <c r="H142" s="12"/>
      <c r="I142" s="12"/>
      <c r="J142" s="74"/>
      <c r="K142" s="12"/>
      <c r="L142" s="12"/>
      <c r="M142" s="2"/>
      <c r="N142" s="12"/>
      <c r="O142" s="12"/>
    </row>
    <row r="143" spans="1:15" s="73" customFormat="1" x14ac:dyDescent="0.25">
      <c r="A143" s="43">
        <v>19</v>
      </c>
      <c r="C143" s="73">
        <v>0.77</v>
      </c>
      <c r="H143" s="12"/>
      <c r="I143" s="12"/>
      <c r="J143" s="74"/>
      <c r="K143" s="12"/>
      <c r="L143" s="12"/>
      <c r="M143" s="2"/>
      <c r="N143" s="12"/>
      <c r="O143" s="12"/>
    </row>
    <row r="144" spans="1:15" s="73" customFormat="1" x14ac:dyDescent="0.25">
      <c r="A144" s="43">
        <v>19.25</v>
      </c>
      <c r="C144" s="73">
        <v>0.78</v>
      </c>
      <c r="H144" s="12"/>
      <c r="I144" s="12"/>
      <c r="J144" s="74"/>
      <c r="K144" s="12"/>
      <c r="L144" s="12"/>
      <c r="M144" s="2"/>
      <c r="N144" s="12"/>
      <c r="O144" s="12"/>
    </row>
    <row r="145" spans="1:15" s="73" customFormat="1" x14ac:dyDescent="0.25">
      <c r="A145" s="43">
        <v>19.5</v>
      </c>
      <c r="C145" s="73">
        <v>0.79</v>
      </c>
      <c r="H145" s="12"/>
      <c r="I145" s="12"/>
      <c r="J145" s="74"/>
      <c r="K145" s="12"/>
      <c r="L145" s="12"/>
      <c r="M145" s="2"/>
      <c r="N145" s="12"/>
      <c r="O145" s="12"/>
    </row>
    <row r="146" spans="1:15" s="73" customFormat="1" x14ac:dyDescent="0.25">
      <c r="A146" s="43">
        <v>19.75</v>
      </c>
      <c r="C146" s="73">
        <v>0.8</v>
      </c>
      <c r="H146" s="12"/>
      <c r="I146" s="12"/>
      <c r="J146" s="74"/>
      <c r="K146" s="12"/>
      <c r="L146" s="12"/>
      <c r="M146" s="2"/>
      <c r="N146" s="12"/>
      <c r="O146" s="12"/>
    </row>
    <row r="147" spans="1:15" s="73" customFormat="1" x14ac:dyDescent="0.25">
      <c r="A147" s="43">
        <v>20</v>
      </c>
      <c r="C147" s="73">
        <v>0.81</v>
      </c>
      <c r="H147" s="12"/>
      <c r="I147" s="12"/>
      <c r="J147" s="74"/>
      <c r="K147" s="12"/>
      <c r="L147" s="12"/>
      <c r="M147" s="2"/>
      <c r="N147" s="12"/>
      <c r="O147" s="12"/>
    </row>
    <row r="148" spans="1:15" s="73" customFormat="1" x14ac:dyDescent="0.25">
      <c r="A148" s="43">
        <v>20.25</v>
      </c>
      <c r="C148" s="73">
        <v>0.82</v>
      </c>
      <c r="H148" s="12"/>
      <c r="I148" s="12"/>
      <c r="J148" s="74"/>
      <c r="K148" s="12"/>
      <c r="L148" s="12"/>
      <c r="M148" s="2"/>
      <c r="N148" s="12"/>
      <c r="O148" s="12"/>
    </row>
    <row r="149" spans="1:15" s="73" customFormat="1" x14ac:dyDescent="0.25">
      <c r="A149" s="43">
        <v>20.5</v>
      </c>
      <c r="C149" s="73">
        <v>0.83</v>
      </c>
      <c r="H149" s="12"/>
      <c r="I149" s="12"/>
      <c r="J149" s="74"/>
      <c r="K149" s="12"/>
      <c r="L149" s="12"/>
      <c r="M149" s="2"/>
      <c r="N149" s="12"/>
      <c r="O149" s="12"/>
    </row>
    <row r="150" spans="1:15" s="73" customFormat="1" x14ac:dyDescent="0.25">
      <c r="A150" s="43">
        <v>20.75</v>
      </c>
      <c r="C150" s="73">
        <v>0.84</v>
      </c>
      <c r="H150" s="12"/>
      <c r="I150" s="12"/>
      <c r="J150" s="74"/>
      <c r="K150" s="12"/>
      <c r="L150" s="12"/>
      <c r="M150" s="2"/>
      <c r="N150" s="12"/>
      <c r="O150" s="12"/>
    </row>
    <row r="151" spans="1:15" s="73" customFormat="1" x14ac:dyDescent="0.25">
      <c r="A151" s="43">
        <v>21</v>
      </c>
      <c r="C151" s="73">
        <v>0.85</v>
      </c>
      <c r="H151" s="12"/>
      <c r="I151" s="12"/>
      <c r="J151" s="74"/>
      <c r="K151" s="12"/>
      <c r="L151" s="12"/>
      <c r="M151" s="2"/>
      <c r="N151" s="12"/>
      <c r="O151" s="12"/>
    </row>
    <row r="152" spans="1:15" s="73" customFormat="1" x14ac:dyDescent="0.25">
      <c r="A152" s="43">
        <v>21.25</v>
      </c>
      <c r="C152" s="73">
        <v>0.86</v>
      </c>
      <c r="H152" s="12"/>
      <c r="I152" s="12"/>
      <c r="J152" s="74"/>
      <c r="K152" s="12"/>
      <c r="L152" s="12"/>
      <c r="M152" s="2"/>
      <c r="N152" s="12"/>
      <c r="O152" s="12"/>
    </row>
    <row r="153" spans="1:15" s="73" customFormat="1" x14ac:dyDescent="0.25">
      <c r="A153" s="43">
        <v>21.5</v>
      </c>
      <c r="C153" s="73">
        <v>0.87</v>
      </c>
      <c r="H153" s="12"/>
      <c r="I153" s="12"/>
      <c r="J153" s="74"/>
      <c r="K153" s="12"/>
      <c r="L153" s="12"/>
      <c r="M153" s="2"/>
      <c r="N153" s="12"/>
      <c r="O153" s="12"/>
    </row>
    <row r="154" spans="1:15" s="73" customFormat="1" x14ac:dyDescent="0.25">
      <c r="A154" s="43">
        <v>21.75</v>
      </c>
      <c r="C154" s="73">
        <v>0.88</v>
      </c>
      <c r="H154" s="12"/>
      <c r="I154" s="12"/>
      <c r="J154" s="74"/>
      <c r="K154" s="12"/>
      <c r="L154" s="12"/>
      <c r="M154" s="2"/>
      <c r="N154" s="12"/>
      <c r="O154" s="12"/>
    </row>
    <row r="155" spans="1:15" s="73" customFormat="1" x14ac:dyDescent="0.25">
      <c r="A155" s="43">
        <v>22</v>
      </c>
      <c r="C155" s="73">
        <v>0.89</v>
      </c>
      <c r="H155" s="12"/>
      <c r="I155" s="12"/>
      <c r="J155" s="74"/>
      <c r="K155" s="12"/>
      <c r="L155" s="12"/>
      <c r="M155" s="2"/>
      <c r="N155" s="12"/>
      <c r="O155" s="12"/>
    </row>
    <row r="156" spans="1:15" s="73" customFormat="1" x14ac:dyDescent="0.25">
      <c r="A156" s="43">
        <v>22.25</v>
      </c>
      <c r="C156" s="73">
        <v>0.9</v>
      </c>
      <c r="H156" s="12"/>
      <c r="I156" s="12"/>
      <c r="J156" s="74"/>
      <c r="K156" s="12"/>
      <c r="L156" s="12"/>
      <c r="M156" s="2"/>
      <c r="N156" s="12"/>
      <c r="O156" s="12"/>
    </row>
    <row r="157" spans="1:15" s="73" customFormat="1" x14ac:dyDescent="0.25">
      <c r="A157" s="43">
        <v>22.5</v>
      </c>
      <c r="C157" s="73">
        <v>0.91</v>
      </c>
      <c r="H157" s="12"/>
      <c r="I157" s="12"/>
      <c r="J157" s="74"/>
      <c r="K157" s="12"/>
      <c r="L157" s="12"/>
      <c r="M157" s="2"/>
      <c r="N157" s="12"/>
      <c r="O157" s="12"/>
    </row>
    <row r="158" spans="1:15" s="73" customFormat="1" x14ac:dyDescent="0.25">
      <c r="A158" s="43">
        <v>22.75</v>
      </c>
      <c r="C158" s="73">
        <v>0.92</v>
      </c>
      <c r="H158" s="12"/>
      <c r="I158" s="12"/>
      <c r="J158" s="74"/>
      <c r="K158" s="12"/>
      <c r="L158" s="12"/>
      <c r="M158" s="2"/>
      <c r="N158" s="12"/>
      <c r="O158" s="12"/>
    </row>
    <row r="159" spans="1:15" s="73" customFormat="1" x14ac:dyDescent="0.25">
      <c r="A159" s="43">
        <v>23</v>
      </c>
      <c r="C159" s="73">
        <v>0.93</v>
      </c>
      <c r="H159" s="12"/>
      <c r="I159" s="12"/>
      <c r="J159" s="74"/>
      <c r="K159" s="12"/>
      <c r="L159" s="12"/>
      <c r="M159" s="2"/>
      <c r="N159" s="12"/>
      <c r="O159" s="12"/>
    </row>
    <row r="160" spans="1:15" s="73" customFormat="1" x14ac:dyDescent="0.25">
      <c r="A160" s="43">
        <v>23.25</v>
      </c>
      <c r="C160" s="73">
        <v>0.94</v>
      </c>
      <c r="H160" s="12"/>
      <c r="I160" s="12"/>
      <c r="J160" s="74"/>
      <c r="K160" s="12"/>
      <c r="L160" s="12"/>
      <c r="M160" s="2"/>
      <c r="N160" s="12"/>
      <c r="O160" s="12"/>
    </row>
    <row r="161" spans="1:15" s="73" customFormat="1" x14ac:dyDescent="0.25">
      <c r="A161" s="43">
        <v>23.5</v>
      </c>
      <c r="C161" s="73">
        <v>0.95</v>
      </c>
      <c r="H161" s="12"/>
      <c r="I161" s="12"/>
      <c r="J161" s="74"/>
      <c r="K161" s="12"/>
      <c r="L161" s="12"/>
      <c r="M161" s="2"/>
      <c r="N161" s="12"/>
      <c r="O161" s="12"/>
    </row>
    <row r="162" spans="1:15" s="73" customFormat="1" x14ac:dyDescent="0.25">
      <c r="A162" s="43">
        <v>23.75</v>
      </c>
      <c r="C162" s="73">
        <v>0.96</v>
      </c>
      <c r="H162" s="12"/>
      <c r="I162" s="12"/>
      <c r="J162" s="74"/>
      <c r="K162" s="12"/>
      <c r="L162" s="12"/>
      <c r="M162" s="2"/>
      <c r="N162" s="12"/>
      <c r="O162" s="12"/>
    </row>
    <row r="163" spans="1:15" s="73" customFormat="1" x14ac:dyDescent="0.25">
      <c r="A163" s="43">
        <v>24</v>
      </c>
      <c r="C163" s="73">
        <v>0.97</v>
      </c>
      <c r="H163" s="12"/>
      <c r="I163" s="12"/>
      <c r="J163" s="74"/>
      <c r="K163" s="12"/>
      <c r="L163" s="12"/>
      <c r="M163" s="2"/>
      <c r="N163" s="12"/>
      <c r="O163" s="12"/>
    </row>
    <row r="164" spans="1:15" s="73" customFormat="1" x14ac:dyDescent="0.25">
      <c r="A164" s="9"/>
      <c r="C164" s="73">
        <v>0.98</v>
      </c>
      <c r="H164" s="12"/>
      <c r="I164" s="12"/>
      <c r="J164" s="74"/>
      <c r="K164" s="12"/>
      <c r="L164" s="12"/>
      <c r="M164" s="2"/>
      <c r="N164" s="12"/>
      <c r="O164" s="12"/>
    </row>
    <row r="165" spans="1:15" s="73" customFormat="1" x14ac:dyDescent="0.25">
      <c r="A165" s="9"/>
      <c r="C165" s="73">
        <v>0.99</v>
      </c>
      <c r="H165" s="12"/>
      <c r="I165" s="12"/>
      <c r="J165" s="74"/>
      <c r="K165" s="12"/>
      <c r="L165" s="12"/>
      <c r="M165" s="2"/>
      <c r="N165" s="12"/>
      <c r="O165" s="12"/>
    </row>
    <row r="166" spans="1:15" s="73" customFormat="1" x14ac:dyDescent="0.25">
      <c r="A166" s="9"/>
      <c r="C166" s="73">
        <v>1</v>
      </c>
      <c r="H166" s="12"/>
      <c r="I166" s="12"/>
      <c r="J166" s="74"/>
      <c r="K166" s="12"/>
      <c r="L166" s="12"/>
      <c r="M166" s="2"/>
      <c r="N166" s="12"/>
      <c r="O166" s="12"/>
    </row>
    <row r="167" spans="1:15" s="73" customFormat="1" x14ac:dyDescent="0.25">
      <c r="A167" s="9"/>
      <c r="H167" s="12"/>
      <c r="I167" s="12"/>
      <c r="J167" s="74"/>
      <c r="K167" s="12"/>
      <c r="L167" s="12"/>
      <c r="M167" s="2"/>
      <c r="N167" s="12"/>
      <c r="O167" s="12"/>
    </row>
    <row r="168" spans="1:15" s="73" customFormat="1" x14ac:dyDescent="0.25">
      <c r="A168" s="9"/>
      <c r="H168" s="12"/>
      <c r="I168" s="12"/>
      <c r="J168" s="74"/>
      <c r="K168" s="12"/>
      <c r="L168" s="12"/>
      <c r="M168" s="2"/>
      <c r="N168" s="12"/>
      <c r="O168" s="12"/>
    </row>
    <row r="169" spans="1:15" s="73" customFormat="1" x14ac:dyDescent="0.25">
      <c r="A169" s="9"/>
      <c r="H169" s="12"/>
      <c r="I169" s="12"/>
      <c r="J169" s="74"/>
      <c r="K169" s="12"/>
      <c r="L169" s="12"/>
      <c r="M169" s="2"/>
      <c r="N169" s="12"/>
      <c r="O169" s="12"/>
    </row>
    <row r="170" spans="1:15" s="73" customFormat="1" x14ac:dyDescent="0.25">
      <c r="A170" s="9"/>
      <c r="H170" s="12"/>
      <c r="I170" s="12"/>
      <c r="J170" s="74"/>
      <c r="K170" s="12"/>
      <c r="L170" s="12"/>
      <c r="M170" s="2"/>
      <c r="N170" s="12"/>
      <c r="O170" s="12"/>
    </row>
    <row r="171" spans="1:15" s="73" customFormat="1" x14ac:dyDescent="0.25">
      <c r="A171" s="9"/>
      <c r="H171" s="12"/>
      <c r="I171" s="12"/>
      <c r="J171" s="74"/>
      <c r="K171" s="12"/>
      <c r="L171" s="12"/>
      <c r="M171" s="2"/>
      <c r="N171" s="12"/>
      <c r="O171" s="12"/>
    </row>
    <row r="172" spans="1:15" s="73" customFormat="1" x14ac:dyDescent="0.25">
      <c r="A172" s="9"/>
      <c r="H172" s="12"/>
      <c r="I172" s="12"/>
      <c r="J172" s="74"/>
      <c r="K172" s="12"/>
      <c r="L172" s="12"/>
      <c r="M172" s="2"/>
      <c r="N172" s="12"/>
      <c r="O172" s="12"/>
    </row>
    <row r="173" spans="1:15" s="73" customFormat="1" x14ac:dyDescent="0.25">
      <c r="A173" s="9"/>
      <c r="H173" s="12"/>
      <c r="I173" s="12"/>
      <c r="J173" s="74"/>
      <c r="K173" s="12"/>
      <c r="L173" s="12"/>
      <c r="M173" s="2"/>
      <c r="N173" s="12"/>
      <c r="O173" s="12"/>
    </row>
    <row r="174" spans="1:15" s="73" customFormat="1" x14ac:dyDescent="0.25">
      <c r="A174" s="9"/>
      <c r="H174" s="12"/>
      <c r="I174" s="12"/>
      <c r="J174" s="74"/>
      <c r="K174" s="12"/>
      <c r="L174" s="12"/>
      <c r="M174" s="2"/>
      <c r="N174" s="12"/>
      <c r="O174" s="12"/>
    </row>
    <row r="175" spans="1:15" s="73" customFormat="1" x14ac:dyDescent="0.25">
      <c r="A175" s="9"/>
      <c r="H175" s="12"/>
      <c r="I175" s="12"/>
      <c r="J175" s="74"/>
      <c r="K175" s="12"/>
      <c r="L175" s="12"/>
      <c r="M175" s="2"/>
      <c r="N175" s="12"/>
      <c r="O175" s="12"/>
    </row>
    <row r="176" spans="1:15" s="73" customFormat="1" x14ac:dyDescent="0.25">
      <c r="A176" s="9"/>
      <c r="H176" s="12"/>
      <c r="I176" s="12"/>
      <c r="J176" s="74"/>
      <c r="K176" s="12"/>
      <c r="L176" s="12"/>
      <c r="M176" s="2"/>
      <c r="N176" s="12"/>
      <c r="O176" s="12"/>
    </row>
    <row r="177" spans="1:15" s="73" customFormat="1" x14ac:dyDescent="0.25">
      <c r="A177" s="9"/>
      <c r="H177" s="12"/>
      <c r="I177" s="12"/>
      <c r="J177" s="74"/>
      <c r="K177" s="12"/>
      <c r="L177" s="12"/>
      <c r="M177" s="2"/>
      <c r="N177" s="12"/>
      <c r="O177" s="12"/>
    </row>
    <row r="178" spans="1:15" s="73" customFormat="1" x14ac:dyDescent="0.25">
      <c r="A178" s="9"/>
      <c r="H178" s="12"/>
      <c r="I178" s="12"/>
      <c r="J178" s="74"/>
      <c r="K178" s="12"/>
      <c r="L178" s="12"/>
      <c r="M178" s="2"/>
      <c r="N178" s="12"/>
      <c r="O178" s="12"/>
    </row>
    <row r="179" spans="1:15" s="73" customFormat="1" x14ac:dyDescent="0.25">
      <c r="A179" s="9"/>
      <c r="H179" s="12"/>
      <c r="I179" s="12"/>
      <c r="J179" s="74"/>
      <c r="K179" s="12"/>
      <c r="L179" s="12"/>
      <c r="M179" s="2"/>
      <c r="N179" s="12"/>
      <c r="O179" s="12"/>
    </row>
    <row r="180" spans="1:15" s="73" customFormat="1" x14ac:dyDescent="0.25">
      <c r="A180" s="9"/>
      <c r="H180" s="12"/>
      <c r="I180" s="12"/>
      <c r="J180" s="74"/>
      <c r="K180" s="12"/>
      <c r="L180" s="12"/>
      <c r="M180" s="2"/>
      <c r="N180" s="12"/>
      <c r="O180" s="12"/>
    </row>
    <row r="181" spans="1:15" s="73" customFormat="1" x14ac:dyDescent="0.25">
      <c r="A181" s="9"/>
      <c r="H181" s="12"/>
      <c r="I181" s="12"/>
      <c r="J181" s="74"/>
      <c r="K181" s="12"/>
      <c r="L181" s="12"/>
      <c r="M181" s="2"/>
      <c r="N181" s="12"/>
      <c r="O181" s="12"/>
    </row>
    <row r="182" spans="1:15" s="73" customFormat="1" x14ac:dyDescent="0.25">
      <c r="A182" s="9"/>
      <c r="H182" s="12"/>
      <c r="I182" s="12"/>
      <c r="J182" s="74"/>
      <c r="K182" s="12"/>
      <c r="L182" s="12"/>
      <c r="M182" s="2"/>
      <c r="N182" s="12"/>
      <c r="O182" s="12"/>
    </row>
    <row r="183" spans="1:15" s="73" customFormat="1" x14ac:dyDescent="0.25">
      <c r="A183" s="9"/>
      <c r="H183" s="12"/>
      <c r="I183" s="12"/>
      <c r="J183" s="74"/>
      <c r="K183" s="12"/>
      <c r="L183" s="12"/>
      <c r="M183" s="2"/>
      <c r="N183" s="12"/>
      <c r="O183" s="12"/>
    </row>
    <row r="184" spans="1:15" s="73" customFormat="1" x14ac:dyDescent="0.25">
      <c r="A184" s="9"/>
      <c r="H184" s="12"/>
      <c r="I184" s="12"/>
      <c r="J184" s="74"/>
      <c r="K184" s="12"/>
      <c r="L184" s="12"/>
      <c r="M184" s="2"/>
      <c r="N184" s="12"/>
      <c r="O184" s="12"/>
    </row>
    <row r="185" spans="1:15" s="73" customFormat="1" x14ac:dyDescent="0.25">
      <c r="A185" s="9"/>
      <c r="H185" s="12"/>
      <c r="I185" s="12"/>
      <c r="J185" s="74"/>
      <c r="K185" s="12"/>
      <c r="L185" s="12"/>
      <c r="M185" s="2"/>
      <c r="N185" s="12"/>
      <c r="O185" s="12"/>
    </row>
    <row r="186" spans="1:15" s="73" customFormat="1" x14ac:dyDescent="0.25">
      <c r="A186" s="9"/>
      <c r="H186" s="12"/>
      <c r="I186" s="12"/>
      <c r="J186" s="74"/>
      <c r="K186" s="12"/>
      <c r="L186" s="12"/>
      <c r="M186" s="2"/>
      <c r="N186" s="12"/>
      <c r="O186" s="12"/>
    </row>
    <row r="187" spans="1:15" s="73" customFormat="1" x14ac:dyDescent="0.25">
      <c r="A187" s="9"/>
      <c r="H187" s="12"/>
      <c r="I187" s="12"/>
      <c r="J187" s="74"/>
      <c r="K187" s="12"/>
      <c r="L187" s="12"/>
      <c r="M187" s="2"/>
      <c r="N187" s="12"/>
      <c r="O187" s="12"/>
    </row>
    <row r="188" spans="1:15" s="73" customFormat="1" x14ac:dyDescent="0.25">
      <c r="A188" s="9"/>
      <c r="H188" s="12"/>
      <c r="I188" s="12"/>
      <c r="J188" s="74"/>
      <c r="K188" s="12"/>
      <c r="L188" s="12"/>
      <c r="M188" s="2"/>
      <c r="N188" s="12"/>
      <c r="O188" s="12"/>
    </row>
    <row r="189" spans="1:15" s="73" customFormat="1" x14ac:dyDescent="0.25">
      <c r="A189" s="9"/>
      <c r="H189" s="12"/>
      <c r="I189" s="12"/>
      <c r="J189" s="74"/>
      <c r="K189" s="12"/>
      <c r="L189" s="12"/>
      <c r="M189" s="2"/>
      <c r="N189" s="12"/>
      <c r="O189" s="12"/>
    </row>
    <row r="190" spans="1:15" s="73" customFormat="1" x14ac:dyDescent="0.25">
      <c r="A190" s="9"/>
      <c r="H190" s="12"/>
      <c r="I190" s="12"/>
      <c r="J190" s="74"/>
      <c r="K190" s="12"/>
      <c r="L190" s="12"/>
      <c r="M190" s="2"/>
      <c r="N190" s="12"/>
      <c r="O190" s="12"/>
    </row>
    <row r="191" spans="1:15" s="73" customFormat="1" x14ac:dyDescent="0.25">
      <c r="A191" s="9"/>
      <c r="H191" s="12"/>
      <c r="I191" s="12"/>
      <c r="J191" s="74"/>
      <c r="K191" s="12"/>
      <c r="L191" s="12"/>
      <c r="M191" s="2"/>
      <c r="N191" s="12"/>
      <c r="O191" s="12"/>
    </row>
    <row r="192" spans="1:15" s="73" customFormat="1" x14ac:dyDescent="0.25">
      <c r="A192" s="9"/>
      <c r="H192" s="12"/>
      <c r="I192" s="12"/>
      <c r="J192" s="74"/>
      <c r="K192" s="12"/>
      <c r="L192" s="12"/>
      <c r="M192" s="2"/>
      <c r="N192" s="12"/>
      <c r="O192" s="12"/>
    </row>
    <row r="193" spans="1:15" s="73" customFormat="1" x14ac:dyDescent="0.25">
      <c r="A193" s="9"/>
      <c r="H193" s="12"/>
      <c r="I193" s="12"/>
      <c r="J193" s="74"/>
      <c r="K193" s="12"/>
      <c r="L193" s="12"/>
      <c r="M193" s="2"/>
      <c r="N193" s="12"/>
      <c r="O193" s="12"/>
    </row>
    <row r="194" spans="1:15" s="73" customFormat="1" x14ac:dyDescent="0.25">
      <c r="A194" s="9"/>
      <c r="H194" s="12"/>
      <c r="I194" s="12"/>
      <c r="J194" s="74"/>
      <c r="K194" s="12"/>
      <c r="L194" s="12"/>
      <c r="M194" s="2"/>
      <c r="N194" s="12"/>
      <c r="O194" s="12"/>
    </row>
    <row r="195" spans="1:15" s="73" customFormat="1" x14ac:dyDescent="0.25">
      <c r="A195" s="9"/>
      <c r="H195" s="12"/>
      <c r="I195" s="12"/>
      <c r="J195" s="74"/>
      <c r="K195" s="12"/>
      <c r="L195" s="12"/>
      <c r="M195" s="2"/>
      <c r="N195" s="12"/>
      <c r="O195" s="12"/>
    </row>
    <row r="196" spans="1:15" s="73" customFormat="1" x14ac:dyDescent="0.25">
      <c r="A196" s="9"/>
      <c r="H196" s="12"/>
      <c r="I196" s="12"/>
      <c r="J196" s="74"/>
      <c r="K196" s="12"/>
      <c r="L196" s="12"/>
      <c r="M196" s="2"/>
      <c r="N196" s="12"/>
      <c r="O196" s="12"/>
    </row>
    <row r="197" spans="1:15" s="73" customFormat="1" x14ac:dyDescent="0.25">
      <c r="A197" s="9"/>
      <c r="H197" s="12"/>
      <c r="I197" s="12"/>
      <c r="J197" s="74"/>
      <c r="K197" s="12"/>
      <c r="L197" s="12"/>
      <c r="M197" s="2"/>
      <c r="N197" s="12"/>
      <c r="O197" s="12"/>
    </row>
    <row r="198" spans="1:15" s="73" customFormat="1" x14ac:dyDescent="0.25">
      <c r="A198" s="9"/>
      <c r="H198" s="12"/>
      <c r="I198" s="12"/>
      <c r="J198" s="74"/>
      <c r="K198" s="12"/>
      <c r="L198" s="12"/>
      <c r="M198" s="2"/>
      <c r="N198" s="12"/>
      <c r="O198" s="12"/>
    </row>
    <row r="199" spans="1:15" s="73" customFormat="1" x14ac:dyDescent="0.25">
      <c r="A199" s="9"/>
      <c r="H199" s="12"/>
      <c r="I199" s="12"/>
      <c r="J199" s="74"/>
      <c r="K199" s="12"/>
      <c r="L199" s="12"/>
      <c r="M199" s="2"/>
      <c r="N199" s="12"/>
      <c r="O199" s="12"/>
    </row>
    <row r="200" spans="1:15" s="73" customFormat="1" x14ac:dyDescent="0.25">
      <c r="A200" s="9"/>
      <c r="H200" s="12"/>
      <c r="I200" s="12"/>
      <c r="J200" s="74"/>
      <c r="K200" s="12"/>
      <c r="L200" s="12"/>
      <c r="M200" s="2"/>
      <c r="N200" s="12"/>
      <c r="O200" s="12"/>
    </row>
    <row r="201" spans="1:15" s="73" customFormat="1" x14ac:dyDescent="0.25">
      <c r="A201" s="9"/>
      <c r="H201" s="12"/>
      <c r="I201" s="12"/>
      <c r="J201" s="74"/>
      <c r="K201" s="12"/>
      <c r="L201" s="12"/>
      <c r="M201" s="2"/>
      <c r="N201" s="12"/>
      <c r="O201" s="12"/>
    </row>
    <row r="202" spans="1:15" s="73" customFormat="1" x14ac:dyDescent="0.25">
      <c r="A202" s="9"/>
      <c r="H202" s="12"/>
      <c r="I202" s="12"/>
      <c r="J202" s="74"/>
      <c r="K202" s="12"/>
      <c r="L202" s="12"/>
      <c r="M202" s="2"/>
      <c r="N202" s="12"/>
      <c r="O202" s="12"/>
    </row>
    <row r="203" spans="1:15" s="73" customFormat="1" x14ac:dyDescent="0.25">
      <c r="A203" s="9"/>
      <c r="H203" s="12"/>
      <c r="I203" s="12"/>
      <c r="J203" s="74"/>
      <c r="K203" s="12"/>
      <c r="L203" s="12"/>
      <c r="M203" s="2"/>
      <c r="N203" s="12"/>
      <c r="O203" s="12"/>
    </row>
    <row r="204" spans="1:15" s="73" customFormat="1" x14ac:dyDescent="0.25">
      <c r="A204" s="9"/>
      <c r="H204" s="12"/>
      <c r="I204" s="12"/>
      <c r="J204" s="74"/>
      <c r="K204" s="12"/>
      <c r="L204" s="12"/>
      <c r="M204" s="2"/>
      <c r="N204" s="12"/>
      <c r="O204" s="12"/>
    </row>
    <row r="205" spans="1:15" s="73" customFormat="1" x14ac:dyDescent="0.25">
      <c r="A205" s="9"/>
      <c r="H205" s="12"/>
      <c r="I205" s="12"/>
      <c r="J205" s="74"/>
      <c r="K205" s="12"/>
      <c r="L205" s="12"/>
      <c r="M205" s="2"/>
      <c r="N205" s="12"/>
      <c r="O205" s="12"/>
    </row>
    <row r="206" spans="1:15" s="73" customFormat="1" x14ac:dyDescent="0.25">
      <c r="A206" s="9"/>
      <c r="H206" s="12"/>
      <c r="I206" s="12"/>
      <c r="J206" s="74"/>
      <c r="K206" s="12"/>
      <c r="L206" s="12"/>
      <c r="M206" s="2"/>
      <c r="N206" s="12"/>
      <c r="O206" s="12"/>
    </row>
    <row r="207" spans="1:15" s="73" customFormat="1" x14ac:dyDescent="0.25">
      <c r="A207" s="9"/>
      <c r="H207" s="12"/>
      <c r="I207" s="12"/>
      <c r="J207" s="74"/>
      <c r="K207" s="12"/>
      <c r="L207" s="12"/>
      <c r="M207" s="2"/>
      <c r="N207" s="12"/>
      <c r="O207" s="12"/>
    </row>
    <row r="208" spans="1:15" s="73" customFormat="1" x14ac:dyDescent="0.25">
      <c r="A208" s="9"/>
      <c r="H208" s="12"/>
      <c r="I208" s="12"/>
      <c r="J208" s="74"/>
      <c r="K208" s="12"/>
      <c r="L208" s="12"/>
      <c r="M208" s="2"/>
      <c r="N208" s="12"/>
      <c r="O208" s="12"/>
    </row>
    <row r="209" spans="1:15" s="73" customFormat="1" x14ac:dyDescent="0.25">
      <c r="A209" s="9"/>
      <c r="H209" s="12"/>
      <c r="I209" s="12"/>
      <c r="J209" s="74"/>
      <c r="K209" s="12"/>
      <c r="L209" s="12"/>
      <c r="M209" s="2"/>
      <c r="N209" s="12"/>
      <c r="O209" s="12"/>
    </row>
    <row r="210" spans="1:15" s="73" customFormat="1" x14ac:dyDescent="0.25">
      <c r="A210" s="9"/>
      <c r="H210" s="12"/>
      <c r="I210" s="12"/>
      <c r="J210" s="74"/>
      <c r="K210" s="12"/>
      <c r="L210" s="12"/>
      <c r="M210" s="2"/>
      <c r="N210" s="12"/>
      <c r="O210" s="12"/>
    </row>
    <row r="211" spans="1:15" s="73" customFormat="1" x14ac:dyDescent="0.25">
      <c r="A211" s="9"/>
      <c r="H211" s="12"/>
      <c r="I211" s="12"/>
      <c r="J211" s="74"/>
      <c r="K211" s="12"/>
      <c r="L211" s="12"/>
      <c r="M211" s="2"/>
      <c r="N211" s="12"/>
      <c r="O211" s="12"/>
    </row>
    <row r="212" spans="1:15" s="73" customFormat="1" x14ac:dyDescent="0.25">
      <c r="A212" s="9"/>
      <c r="H212" s="12"/>
      <c r="I212" s="12"/>
      <c r="J212" s="74"/>
      <c r="K212" s="12"/>
      <c r="L212" s="12"/>
      <c r="M212" s="2"/>
      <c r="N212" s="12"/>
      <c r="O212" s="12"/>
    </row>
    <row r="213" spans="1:15" s="73" customFormat="1" x14ac:dyDescent="0.25">
      <c r="A213" s="9"/>
      <c r="H213" s="12"/>
      <c r="I213" s="12"/>
      <c r="J213" s="74"/>
      <c r="K213" s="12"/>
      <c r="L213" s="12"/>
      <c r="M213" s="2"/>
      <c r="N213" s="12"/>
      <c r="O213" s="12"/>
    </row>
    <row r="214" spans="1:15" s="73" customFormat="1" x14ac:dyDescent="0.25">
      <c r="A214" s="9"/>
      <c r="H214" s="12"/>
      <c r="I214" s="12"/>
      <c r="J214" s="74"/>
      <c r="K214" s="12"/>
      <c r="L214" s="12"/>
      <c r="M214" s="2"/>
      <c r="N214" s="12"/>
      <c r="O214" s="12"/>
    </row>
    <row r="215" spans="1:15" s="73" customFormat="1" x14ac:dyDescent="0.25">
      <c r="A215" s="9"/>
      <c r="H215" s="12"/>
      <c r="I215" s="12"/>
      <c r="J215" s="74"/>
      <c r="K215" s="12"/>
      <c r="L215" s="12"/>
      <c r="M215" s="2"/>
      <c r="N215" s="12"/>
      <c r="O215" s="12"/>
    </row>
    <row r="216" spans="1:15" s="73" customFormat="1" x14ac:dyDescent="0.25">
      <c r="A216" s="9"/>
      <c r="H216" s="12"/>
      <c r="I216" s="12"/>
      <c r="J216" s="74"/>
      <c r="K216" s="12"/>
      <c r="L216" s="12"/>
      <c r="M216" s="2"/>
      <c r="N216" s="12"/>
      <c r="O216" s="12"/>
    </row>
    <row r="217" spans="1:15" s="73" customFormat="1" x14ac:dyDescent="0.25">
      <c r="A217" s="9"/>
      <c r="H217" s="12"/>
      <c r="I217" s="12"/>
      <c r="J217" s="74"/>
      <c r="K217" s="12"/>
      <c r="L217" s="12"/>
      <c r="M217" s="2"/>
      <c r="N217" s="12"/>
      <c r="O217" s="12"/>
    </row>
    <row r="218" spans="1:15" s="73" customFormat="1" x14ac:dyDescent="0.25">
      <c r="A218" s="9"/>
      <c r="H218" s="12"/>
      <c r="I218" s="12"/>
      <c r="J218" s="74"/>
      <c r="K218" s="12"/>
      <c r="L218" s="12"/>
      <c r="M218" s="2"/>
      <c r="N218" s="12"/>
      <c r="O218" s="12"/>
    </row>
    <row r="219" spans="1:15" s="73" customFormat="1" x14ac:dyDescent="0.25">
      <c r="A219" s="9"/>
      <c r="H219" s="12"/>
      <c r="I219" s="12"/>
      <c r="J219" s="74"/>
      <c r="K219" s="12"/>
      <c r="L219" s="12"/>
      <c r="M219" s="2"/>
      <c r="N219" s="12"/>
      <c r="O219" s="12"/>
    </row>
    <row r="220" spans="1:15" s="73" customFormat="1" x14ac:dyDescent="0.25">
      <c r="A220" s="9"/>
      <c r="H220" s="12"/>
      <c r="I220" s="12"/>
      <c r="J220" s="74"/>
      <c r="K220" s="12"/>
      <c r="L220" s="12"/>
      <c r="M220" s="2"/>
      <c r="N220" s="12"/>
      <c r="O220" s="12"/>
    </row>
    <row r="221" spans="1:15" s="73" customFormat="1" x14ac:dyDescent="0.25">
      <c r="A221" s="9"/>
      <c r="H221" s="12"/>
      <c r="I221" s="12"/>
      <c r="J221" s="74"/>
      <c r="K221" s="12"/>
      <c r="L221" s="12"/>
      <c r="M221" s="2"/>
      <c r="N221" s="12"/>
      <c r="O221" s="12"/>
    </row>
    <row r="222" spans="1:15" s="73" customFormat="1" x14ac:dyDescent="0.25">
      <c r="A222" s="9"/>
      <c r="H222" s="12"/>
      <c r="I222" s="12"/>
      <c r="J222" s="74"/>
      <c r="K222" s="12"/>
      <c r="L222" s="12"/>
      <c r="M222" s="2"/>
      <c r="N222" s="12"/>
      <c r="O222" s="12"/>
    </row>
    <row r="223" spans="1:15" s="73" customFormat="1" x14ac:dyDescent="0.25">
      <c r="A223" s="9"/>
      <c r="H223" s="12"/>
      <c r="I223" s="12"/>
      <c r="J223" s="74"/>
      <c r="K223" s="12"/>
      <c r="L223" s="12"/>
      <c r="M223" s="2"/>
      <c r="N223" s="12"/>
      <c r="O223" s="12"/>
    </row>
    <row r="224" spans="1:15" s="73" customFormat="1" x14ac:dyDescent="0.25">
      <c r="A224" s="9"/>
      <c r="H224" s="12"/>
      <c r="I224" s="12"/>
      <c r="J224" s="74"/>
      <c r="K224" s="12"/>
      <c r="L224" s="12"/>
      <c r="M224" s="2"/>
      <c r="N224" s="12"/>
      <c r="O224" s="12"/>
    </row>
    <row r="225" spans="1:15" s="73" customFormat="1" x14ac:dyDescent="0.25">
      <c r="A225" s="9"/>
      <c r="H225" s="12"/>
      <c r="I225" s="12"/>
      <c r="J225" s="74"/>
      <c r="K225" s="12"/>
      <c r="L225" s="12"/>
      <c r="M225" s="2"/>
      <c r="N225" s="12"/>
      <c r="O225" s="12"/>
    </row>
    <row r="226" spans="1:15" s="73" customFormat="1" x14ac:dyDescent="0.25">
      <c r="A226" s="9"/>
      <c r="H226" s="12"/>
      <c r="I226" s="12"/>
      <c r="J226" s="74"/>
      <c r="K226" s="12"/>
      <c r="L226" s="12"/>
      <c r="M226" s="2"/>
      <c r="N226" s="12"/>
      <c r="O226" s="12"/>
    </row>
    <row r="227" spans="1:15" s="73" customFormat="1" x14ac:dyDescent="0.25">
      <c r="A227" s="9"/>
      <c r="H227" s="12"/>
      <c r="I227" s="12"/>
      <c r="J227" s="74"/>
      <c r="K227" s="12"/>
      <c r="L227" s="12"/>
      <c r="M227" s="2"/>
      <c r="N227" s="12"/>
      <c r="O227" s="12"/>
    </row>
    <row r="228" spans="1:15" s="73" customFormat="1" x14ac:dyDescent="0.25">
      <c r="A228" s="9"/>
      <c r="H228" s="12"/>
      <c r="I228" s="12"/>
      <c r="J228" s="74"/>
      <c r="K228" s="12"/>
      <c r="L228" s="12"/>
      <c r="M228" s="2"/>
      <c r="N228" s="12"/>
      <c r="O228" s="12"/>
    </row>
    <row r="229" spans="1:15" s="73" customFormat="1" x14ac:dyDescent="0.25">
      <c r="A229" s="9"/>
      <c r="H229" s="12"/>
      <c r="I229" s="12"/>
      <c r="J229" s="74"/>
      <c r="K229" s="12"/>
      <c r="L229" s="12"/>
      <c r="M229" s="2"/>
      <c r="N229" s="12"/>
      <c r="O229" s="12"/>
    </row>
    <row r="230" spans="1:15" s="73" customFormat="1" x14ac:dyDescent="0.25">
      <c r="A230" s="9"/>
      <c r="H230" s="12"/>
      <c r="I230" s="12"/>
      <c r="J230" s="74"/>
      <c r="K230" s="12"/>
      <c r="L230" s="12"/>
      <c r="M230" s="2"/>
      <c r="N230" s="12"/>
      <c r="O230" s="12"/>
    </row>
    <row r="231" spans="1:15" s="73" customFormat="1" x14ac:dyDescent="0.25">
      <c r="A231" s="9"/>
      <c r="H231" s="12"/>
      <c r="I231" s="12"/>
      <c r="J231" s="74"/>
      <c r="K231" s="12"/>
      <c r="L231" s="12"/>
      <c r="M231" s="2"/>
      <c r="N231" s="12"/>
      <c r="O231" s="12"/>
    </row>
    <row r="232" spans="1:15" s="73" customFormat="1" x14ac:dyDescent="0.25">
      <c r="A232" s="9"/>
      <c r="H232" s="12"/>
      <c r="I232" s="12"/>
      <c r="J232" s="74"/>
      <c r="K232" s="12"/>
      <c r="L232" s="12"/>
      <c r="M232" s="2"/>
      <c r="N232" s="12"/>
      <c r="O232" s="12"/>
    </row>
    <row r="233" spans="1:15" s="73" customFormat="1" x14ac:dyDescent="0.25">
      <c r="A233" s="9"/>
      <c r="H233" s="12"/>
      <c r="I233" s="12"/>
      <c r="J233" s="74"/>
      <c r="K233" s="12"/>
      <c r="L233" s="12"/>
      <c r="M233" s="2"/>
      <c r="N233" s="12"/>
      <c r="O233" s="12"/>
    </row>
    <row r="234" spans="1:15" s="73" customFormat="1" x14ac:dyDescent="0.25">
      <c r="A234" s="9"/>
      <c r="H234" s="12"/>
      <c r="I234" s="12"/>
      <c r="J234" s="74"/>
      <c r="K234" s="12"/>
      <c r="L234" s="12"/>
      <c r="M234" s="2"/>
      <c r="N234" s="12"/>
      <c r="O234" s="12"/>
    </row>
    <row r="235" spans="1:15" s="73" customFormat="1" x14ac:dyDescent="0.25">
      <c r="A235" s="9"/>
      <c r="H235" s="12"/>
      <c r="I235" s="12"/>
      <c r="J235" s="74"/>
      <c r="K235" s="12"/>
      <c r="L235" s="12"/>
      <c r="M235" s="2"/>
      <c r="N235" s="12"/>
      <c r="O235" s="12"/>
    </row>
    <row r="236" spans="1:15" s="73" customFormat="1" x14ac:dyDescent="0.25">
      <c r="A236" s="9"/>
      <c r="H236" s="12"/>
      <c r="I236" s="12"/>
      <c r="J236" s="74"/>
      <c r="K236" s="12"/>
      <c r="L236" s="12"/>
      <c r="M236" s="2"/>
      <c r="N236" s="12"/>
      <c r="O236" s="12"/>
    </row>
    <row r="237" spans="1:15" s="73" customFormat="1" x14ac:dyDescent="0.25">
      <c r="A237" s="9"/>
      <c r="H237" s="12"/>
      <c r="I237" s="12"/>
      <c r="J237" s="74"/>
      <c r="K237" s="12"/>
      <c r="L237" s="12"/>
      <c r="M237" s="2"/>
      <c r="N237" s="12"/>
      <c r="O237" s="12"/>
    </row>
    <row r="238" spans="1:15" s="73" customFormat="1" x14ac:dyDescent="0.25">
      <c r="A238" s="9"/>
      <c r="H238" s="12"/>
      <c r="I238" s="12"/>
      <c r="J238" s="74"/>
      <c r="K238" s="12"/>
      <c r="L238" s="12"/>
      <c r="M238" s="2"/>
      <c r="N238" s="12"/>
      <c r="O238" s="12"/>
    </row>
    <row r="239" spans="1:15" s="73" customFormat="1" x14ac:dyDescent="0.25">
      <c r="A239" s="9"/>
      <c r="H239" s="12"/>
      <c r="I239" s="12"/>
      <c r="J239" s="74"/>
      <c r="K239" s="12"/>
      <c r="L239" s="12"/>
      <c r="M239" s="2"/>
      <c r="N239" s="12"/>
      <c r="O239" s="12"/>
    </row>
    <row r="240" spans="1:15" s="73" customFormat="1" x14ac:dyDescent="0.25">
      <c r="A240" s="9"/>
      <c r="H240" s="12"/>
      <c r="I240" s="12"/>
      <c r="J240" s="74"/>
      <c r="K240" s="12"/>
      <c r="L240" s="12"/>
      <c r="M240" s="2"/>
      <c r="N240" s="12"/>
      <c r="O240" s="12"/>
    </row>
    <row r="241" spans="1:15" s="73" customFormat="1" x14ac:dyDescent="0.25">
      <c r="A241" s="9"/>
      <c r="H241" s="12"/>
      <c r="I241" s="12"/>
      <c r="J241" s="74"/>
      <c r="K241" s="12"/>
      <c r="L241" s="12"/>
      <c r="M241" s="2"/>
      <c r="N241" s="12"/>
      <c r="O241" s="12"/>
    </row>
    <row r="242" spans="1:15" s="73" customFormat="1" x14ac:dyDescent="0.25">
      <c r="A242" s="9"/>
      <c r="H242" s="12"/>
      <c r="I242" s="12"/>
      <c r="J242" s="74"/>
      <c r="K242" s="12"/>
      <c r="L242" s="12"/>
      <c r="M242" s="2"/>
      <c r="N242" s="12"/>
      <c r="O242" s="12"/>
    </row>
    <row r="243" spans="1:15" s="73" customFormat="1" x14ac:dyDescent="0.25">
      <c r="A243" s="9"/>
      <c r="H243" s="12"/>
      <c r="I243" s="12"/>
      <c r="J243" s="74"/>
      <c r="K243" s="12"/>
      <c r="L243" s="12"/>
      <c r="M243" s="2"/>
      <c r="N243" s="12"/>
      <c r="O243" s="12"/>
    </row>
    <row r="244" spans="1:15" s="73" customFormat="1" x14ac:dyDescent="0.25">
      <c r="A244" s="9"/>
      <c r="H244" s="12"/>
      <c r="I244" s="12"/>
      <c r="J244" s="74"/>
      <c r="K244" s="12"/>
      <c r="L244" s="12"/>
      <c r="M244" s="2"/>
      <c r="N244" s="12"/>
      <c r="O244" s="12"/>
    </row>
    <row r="245" spans="1:15" s="73" customFormat="1" x14ac:dyDescent="0.25">
      <c r="A245" s="9"/>
      <c r="H245" s="12"/>
      <c r="I245" s="12"/>
      <c r="J245" s="74"/>
      <c r="K245" s="12"/>
      <c r="L245" s="12"/>
      <c r="M245" s="2"/>
      <c r="N245" s="12"/>
      <c r="O245" s="12"/>
    </row>
    <row r="246" spans="1:15" s="73" customFormat="1" x14ac:dyDescent="0.25">
      <c r="A246" s="9"/>
      <c r="H246" s="12"/>
      <c r="I246" s="12"/>
      <c r="J246" s="74"/>
      <c r="K246" s="12"/>
      <c r="L246" s="12"/>
      <c r="M246" s="2"/>
      <c r="N246" s="12"/>
      <c r="O246" s="12"/>
    </row>
    <row r="247" spans="1:15" s="73" customFormat="1" x14ac:dyDescent="0.25">
      <c r="A247" s="9"/>
      <c r="H247" s="12"/>
      <c r="I247" s="12"/>
      <c r="J247" s="74"/>
      <c r="K247" s="12"/>
      <c r="L247" s="12"/>
      <c r="M247" s="2"/>
      <c r="N247" s="12"/>
      <c r="O247" s="12"/>
    </row>
    <row r="248" spans="1:15" s="73" customFormat="1" x14ac:dyDescent="0.25">
      <c r="A248" s="9"/>
      <c r="H248" s="12"/>
      <c r="I248" s="12"/>
      <c r="J248" s="74"/>
      <c r="K248" s="12"/>
      <c r="L248" s="12"/>
      <c r="M248" s="2"/>
      <c r="N248" s="12"/>
      <c r="O248" s="12"/>
    </row>
    <row r="249" spans="1:15" s="73" customFormat="1" x14ac:dyDescent="0.25">
      <c r="A249" s="9"/>
      <c r="H249" s="12"/>
      <c r="I249" s="12"/>
      <c r="J249" s="74"/>
      <c r="K249" s="12"/>
      <c r="L249" s="12"/>
      <c r="M249" s="2"/>
      <c r="N249" s="12"/>
      <c r="O249" s="12"/>
    </row>
    <row r="250" spans="1:15" s="73" customFormat="1" x14ac:dyDescent="0.25">
      <c r="A250" s="9"/>
      <c r="H250" s="12"/>
      <c r="I250" s="12"/>
      <c r="J250" s="74"/>
      <c r="K250" s="12"/>
      <c r="L250" s="12"/>
      <c r="M250" s="2"/>
      <c r="N250" s="12"/>
      <c r="O250" s="12"/>
    </row>
    <row r="251" spans="1:15" s="73" customFormat="1" x14ac:dyDescent="0.25">
      <c r="A251" s="9"/>
      <c r="H251" s="12"/>
      <c r="I251" s="12"/>
      <c r="J251" s="74"/>
      <c r="K251" s="12"/>
      <c r="L251" s="12"/>
      <c r="M251" s="2"/>
      <c r="N251" s="12"/>
      <c r="O251" s="12"/>
    </row>
    <row r="252" spans="1:15" s="73" customFormat="1" x14ac:dyDescent="0.25">
      <c r="A252" s="9"/>
      <c r="H252" s="12"/>
      <c r="I252" s="12"/>
      <c r="J252" s="74"/>
      <c r="K252" s="12"/>
      <c r="L252" s="12"/>
      <c r="M252" s="2"/>
      <c r="N252" s="12"/>
      <c r="O252" s="12"/>
    </row>
    <row r="253" spans="1:15" s="73" customFormat="1" x14ac:dyDescent="0.25">
      <c r="A253" s="9"/>
      <c r="H253" s="12"/>
      <c r="I253" s="12"/>
      <c r="J253" s="74"/>
      <c r="K253" s="12"/>
      <c r="L253" s="12"/>
      <c r="M253" s="2"/>
      <c r="N253" s="12"/>
      <c r="O253" s="12"/>
    </row>
    <row r="254" spans="1:15" s="73" customFormat="1" x14ac:dyDescent="0.25">
      <c r="A254" s="9"/>
      <c r="H254" s="12"/>
      <c r="I254" s="12"/>
      <c r="J254" s="74"/>
      <c r="K254" s="12"/>
      <c r="L254" s="12"/>
      <c r="M254" s="2"/>
      <c r="N254" s="12"/>
      <c r="O254" s="12"/>
    </row>
    <row r="255" spans="1:15" s="73" customFormat="1" x14ac:dyDescent="0.25">
      <c r="A255" s="9"/>
      <c r="H255" s="12"/>
      <c r="I255" s="12"/>
      <c r="J255" s="74"/>
      <c r="K255" s="12"/>
      <c r="L255" s="12"/>
      <c r="M255" s="2"/>
      <c r="N255" s="12"/>
      <c r="O255" s="12"/>
    </row>
    <row r="256" spans="1:15" s="73" customFormat="1" x14ac:dyDescent="0.25">
      <c r="A256" s="9"/>
      <c r="H256" s="12"/>
      <c r="I256" s="12"/>
      <c r="J256" s="74"/>
      <c r="K256" s="12"/>
      <c r="L256" s="12"/>
      <c r="M256" s="2"/>
      <c r="N256" s="12"/>
      <c r="O256" s="12"/>
    </row>
    <row r="257" spans="1:15" s="73" customFormat="1" x14ac:dyDescent="0.25">
      <c r="A257" s="9"/>
      <c r="H257" s="12"/>
      <c r="I257" s="12"/>
      <c r="J257" s="74"/>
      <c r="K257" s="12"/>
      <c r="L257" s="12"/>
      <c r="M257" s="2"/>
      <c r="N257" s="12"/>
      <c r="O257" s="12"/>
    </row>
    <row r="258" spans="1:15" s="73" customFormat="1" x14ac:dyDescent="0.25">
      <c r="A258" s="9"/>
      <c r="H258" s="12"/>
      <c r="I258" s="12"/>
      <c r="J258" s="74"/>
      <c r="K258" s="12"/>
      <c r="L258" s="12"/>
      <c r="M258" s="2"/>
      <c r="N258" s="12"/>
      <c r="O258" s="12"/>
    </row>
    <row r="259" spans="1:15" s="73" customFormat="1" x14ac:dyDescent="0.25">
      <c r="A259" s="9"/>
      <c r="H259" s="12"/>
      <c r="I259" s="12"/>
      <c r="J259" s="74"/>
      <c r="K259" s="12"/>
      <c r="L259" s="12"/>
      <c r="M259" s="2"/>
      <c r="N259" s="12"/>
      <c r="O259" s="12"/>
    </row>
    <row r="260" spans="1:15" s="73" customFormat="1" x14ac:dyDescent="0.25">
      <c r="A260" s="9"/>
      <c r="H260" s="12"/>
      <c r="I260" s="12"/>
      <c r="J260" s="74"/>
      <c r="K260" s="12"/>
      <c r="L260" s="12"/>
      <c r="M260" s="2"/>
      <c r="N260" s="12"/>
      <c r="O260" s="12"/>
    </row>
    <row r="261" spans="1:15" s="73" customFormat="1" x14ac:dyDescent="0.25">
      <c r="A261" s="9"/>
      <c r="H261" s="12"/>
      <c r="I261" s="12"/>
      <c r="J261" s="74"/>
      <c r="K261" s="12"/>
      <c r="L261" s="12"/>
      <c r="M261" s="2"/>
      <c r="N261" s="12"/>
      <c r="O261" s="12"/>
    </row>
    <row r="262" spans="1:15" s="73" customFormat="1" x14ac:dyDescent="0.25">
      <c r="A262" s="9"/>
      <c r="H262" s="12"/>
      <c r="I262" s="12"/>
      <c r="J262" s="74"/>
      <c r="K262" s="12"/>
      <c r="L262" s="12"/>
      <c r="M262" s="2"/>
      <c r="N262" s="12"/>
      <c r="O262" s="12"/>
    </row>
    <row r="263" spans="1:15" s="73" customFormat="1" x14ac:dyDescent="0.25">
      <c r="A263" s="9"/>
      <c r="H263" s="12"/>
      <c r="I263" s="12"/>
      <c r="J263" s="74"/>
      <c r="K263" s="12"/>
      <c r="L263" s="12"/>
      <c r="M263" s="2"/>
      <c r="N263" s="12"/>
      <c r="O263" s="12"/>
    </row>
    <row r="264" spans="1:15" s="73" customFormat="1" x14ac:dyDescent="0.25">
      <c r="A264" s="9"/>
      <c r="H264" s="12"/>
      <c r="I264" s="12"/>
      <c r="J264" s="74"/>
      <c r="K264" s="12"/>
      <c r="L264" s="12"/>
      <c r="M264" s="2"/>
      <c r="N264" s="12"/>
      <c r="O264" s="12"/>
    </row>
    <row r="265" spans="1:15" s="73" customFormat="1" x14ac:dyDescent="0.25">
      <c r="A265" s="9"/>
      <c r="H265" s="12"/>
      <c r="I265" s="12"/>
      <c r="J265" s="74"/>
      <c r="K265" s="12"/>
      <c r="L265" s="12"/>
      <c r="M265" s="2"/>
      <c r="N265" s="12"/>
      <c r="O265" s="12"/>
    </row>
    <row r="266" spans="1:15" s="73" customFormat="1" x14ac:dyDescent="0.25">
      <c r="A266" s="9"/>
      <c r="H266" s="12"/>
      <c r="I266" s="12"/>
      <c r="J266" s="74"/>
      <c r="K266" s="12"/>
      <c r="L266" s="12"/>
      <c r="M266" s="2"/>
      <c r="N266" s="12"/>
      <c r="O266" s="12"/>
    </row>
    <row r="267" spans="1:15" s="73" customFormat="1" x14ac:dyDescent="0.25">
      <c r="A267" s="9"/>
      <c r="H267" s="12"/>
      <c r="I267" s="12"/>
      <c r="J267" s="74"/>
      <c r="K267" s="12"/>
      <c r="L267" s="12"/>
      <c r="M267" s="2"/>
      <c r="N267" s="12"/>
      <c r="O267" s="12"/>
    </row>
    <row r="268" spans="1:15" s="73" customFormat="1" x14ac:dyDescent="0.25">
      <c r="A268" s="9"/>
      <c r="H268" s="12"/>
      <c r="I268" s="12"/>
      <c r="J268" s="74"/>
      <c r="K268" s="12"/>
      <c r="L268" s="12"/>
      <c r="M268" s="2"/>
      <c r="N268" s="12"/>
      <c r="O268" s="12"/>
    </row>
    <row r="269" spans="1:15" s="73" customFormat="1" x14ac:dyDescent="0.25">
      <c r="A269" s="9"/>
      <c r="H269" s="12"/>
      <c r="I269" s="12"/>
      <c r="J269" s="74"/>
      <c r="K269" s="12"/>
      <c r="L269" s="12"/>
      <c r="M269" s="2"/>
      <c r="N269" s="12"/>
      <c r="O269" s="12"/>
    </row>
    <row r="270" spans="1:15" s="73" customFormat="1" x14ac:dyDescent="0.25">
      <c r="A270" s="9"/>
      <c r="H270" s="12"/>
      <c r="I270" s="12"/>
      <c r="J270" s="74"/>
      <c r="K270" s="12"/>
      <c r="L270" s="12"/>
      <c r="M270" s="2"/>
      <c r="N270" s="12"/>
      <c r="O270" s="12"/>
    </row>
    <row r="271" spans="1:15" s="73" customFormat="1" x14ac:dyDescent="0.25">
      <c r="A271" s="9"/>
      <c r="H271" s="12"/>
      <c r="I271" s="12"/>
      <c r="J271" s="74"/>
      <c r="K271" s="12"/>
      <c r="L271" s="12"/>
      <c r="M271" s="2"/>
      <c r="N271" s="12"/>
      <c r="O271" s="12"/>
    </row>
    <row r="272" spans="1:15" s="73" customFormat="1" x14ac:dyDescent="0.25">
      <c r="A272" s="9"/>
      <c r="H272" s="12"/>
      <c r="I272" s="12"/>
      <c r="J272" s="74"/>
      <c r="K272" s="12"/>
      <c r="L272" s="12"/>
      <c r="M272" s="2"/>
      <c r="N272" s="12"/>
      <c r="O272" s="12"/>
    </row>
    <row r="273" spans="1:15" s="73" customFormat="1" x14ac:dyDescent="0.25">
      <c r="A273" s="9"/>
      <c r="H273" s="12"/>
      <c r="I273" s="12"/>
      <c r="J273" s="74"/>
      <c r="K273" s="12"/>
      <c r="L273" s="12"/>
      <c r="M273" s="2"/>
      <c r="N273" s="12"/>
      <c r="O273" s="12"/>
    </row>
    <row r="274" spans="1:15" s="73" customFormat="1" x14ac:dyDescent="0.25">
      <c r="A274" s="9"/>
      <c r="H274" s="12"/>
      <c r="I274" s="12"/>
      <c r="J274" s="74"/>
      <c r="K274" s="12"/>
      <c r="L274" s="12"/>
      <c r="M274" s="2"/>
      <c r="N274" s="12"/>
      <c r="O274" s="12"/>
    </row>
    <row r="275" spans="1:15" s="73" customFormat="1" x14ac:dyDescent="0.25">
      <c r="A275" s="9"/>
      <c r="H275" s="12"/>
      <c r="I275" s="12"/>
      <c r="J275" s="74"/>
      <c r="K275" s="12"/>
      <c r="L275" s="12"/>
      <c r="M275" s="2"/>
      <c r="N275" s="12"/>
      <c r="O275" s="12"/>
    </row>
    <row r="276" spans="1:15" s="73" customFormat="1" x14ac:dyDescent="0.25">
      <c r="A276" s="9"/>
      <c r="H276" s="12"/>
      <c r="I276" s="12"/>
      <c r="J276" s="74"/>
      <c r="K276" s="12"/>
      <c r="L276" s="12"/>
      <c r="M276" s="2"/>
      <c r="N276" s="12"/>
      <c r="O276" s="12"/>
    </row>
    <row r="277" spans="1:15" s="73" customFormat="1" x14ac:dyDescent="0.25">
      <c r="A277" s="9"/>
      <c r="H277" s="12"/>
      <c r="I277" s="12"/>
      <c r="J277" s="74"/>
      <c r="K277" s="12"/>
      <c r="L277" s="12"/>
      <c r="M277" s="2"/>
      <c r="N277" s="12"/>
      <c r="O277" s="12"/>
    </row>
    <row r="278" spans="1:15" s="73" customFormat="1" x14ac:dyDescent="0.25">
      <c r="A278" s="9"/>
      <c r="H278" s="12"/>
      <c r="I278" s="12"/>
      <c r="J278" s="74"/>
      <c r="K278" s="12"/>
      <c r="L278" s="12"/>
      <c r="M278" s="2"/>
      <c r="N278" s="12"/>
      <c r="O278" s="12"/>
    </row>
    <row r="279" spans="1:15" s="73" customFormat="1" x14ac:dyDescent="0.25">
      <c r="A279" s="9"/>
      <c r="H279" s="12"/>
      <c r="I279" s="12"/>
      <c r="J279" s="74"/>
      <c r="K279" s="12"/>
      <c r="L279" s="12"/>
      <c r="M279" s="2"/>
      <c r="N279" s="12"/>
      <c r="O279" s="12"/>
    </row>
    <row r="280" spans="1:15" s="73" customFormat="1" x14ac:dyDescent="0.25">
      <c r="A280" s="9"/>
      <c r="H280" s="12"/>
      <c r="I280" s="12"/>
      <c r="J280" s="74"/>
      <c r="K280" s="12"/>
      <c r="L280" s="12"/>
      <c r="M280" s="2"/>
      <c r="N280" s="12"/>
      <c r="O280" s="12"/>
    </row>
    <row r="281" spans="1:15" s="73" customFormat="1" x14ac:dyDescent="0.25">
      <c r="A281" s="9"/>
      <c r="H281" s="12"/>
      <c r="I281" s="12"/>
      <c r="J281" s="74"/>
      <c r="K281" s="12"/>
      <c r="L281" s="12"/>
      <c r="M281" s="2"/>
      <c r="N281" s="12"/>
      <c r="O281" s="12"/>
    </row>
    <row r="282" spans="1:15" s="73" customFormat="1" x14ac:dyDescent="0.25">
      <c r="A282" s="9"/>
      <c r="H282" s="12"/>
      <c r="I282" s="12"/>
      <c r="J282" s="74"/>
      <c r="K282" s="12"/>
      <c r="L282" s="12"/>
      <c r="M282" s="2"/>
      <c r="N282" s="12"/>
      <c r="O282" s="12"/>
    </row>
    <row r="283" spans="1:15" s="73" customFormat="1" x14ac:dyDescent="0.25">
      <c r="A283" s="9"/>
      <c r="H283" s="12"/>
      <c r="I283" s="12"/>
      <c r="J283" s="74"/>
      <c r="K283" s="12"/>
      <c r="L283" s="12"/>
      <c r="M283" s="2"/>
      <c r="N283" s="12"/>
      <c r="O283" s="12"/>
    </row>
    <row r="284" spans="1:15" s="73" customFormat="1" x14ac:dyDescent="0.25">
      <c r="A284" s="9"/>
      <c r="H284" s="12"/>
      <c r="I284" s="12"/>
      <c r="J284" s="74"/>
      <c r="K284" s="12"/>
      <c r="L284" s="12"/>
      <c r="M284" s="2"/>
      <c r="N284" s="12"/>
      <c r="O284" s="12"/>
    </row>
    <row r="285" spans="1:15" s="73" customFormat="1" x14ac:dyDescent="0.25">
      <c r="A285" s="9"/>
      <c r="H285" s="12"/>
      <c r="I285" s="12"/>
      <c r="J285" s="74"/>
      <c r="K285" s="12"/>
      <c r="L285" s="12"/>
      <c r="M285" s="2"/>
      <c r="N285" s="12"/>
      <c r="O285" s="12"/>
    </row>
    <row r="286" spans="1:15" s="73" customFormat="1" x14ac:dyDescent="0.25">
      <c r="A286" s="9"/>
      <c r="H286" s="12"/>
      <c r="I286" s="12"/>
      <c r="J286" s="74"/>
      <c r="K286" s="12"/>
      <c r="L286" s="12"/>
      <c r="M286" s="2"/>
      <c r="N286" s="12"/>
      <c r="O286" s="12"/>
    </row>
    <row r="287" spans="1:15" s="73" customFormat="1" x14ac:dyDescent="0.25">
      <c r="A287" s="9"/>
      <c r="H287" s="12"/>
      <c r="I287" s="12"/>
      <c r="J287" s="74"/>
      <c r="K287" s="12"/>
      <c r="L287" s="12"/>
      <c r="M287" s="2"/>
      <c r="N287" s="12"/>
      <c r="O287" s="12"/>
    </row>
    <row r="288" spans="1:15" s="73" customFormat="1" x14ac:dyDescent="0.25">
      <c r="A288" s="9"/>
      <c r="H288" s="12"/>
      <c r="I288" s="12"/>
      <c r="J288" s="74"/>
      <c r="K288" s="12"/>
      <c r="L288" s="12"/>
      <c r="M288" s="2"/>
      <c r="N288" s="12"/>
      <c r="O288" s="12"/>
    </row>
    <row r="289" spans="1:15" s="73" customFormat="1" x14ac:dyDescent="0.25">
      <c r="A289" s="9"/>
      <c r="H289" s="12"/>
      <c r="I289" s="12"/>
      <c r="J289" s="74"/>
      <c r="K289" s="12"/>
      <c r="L289" s="12"/>
      <c r="M289" s="2"/>
      <c r="N289" s="12"/>
      <c r="O289" s="12"/>
    </row>
    <row r="290" spans="1:15" s="73" customFormat="1" x14ac:dyDescent="0.25">
      <c r="A290" s="9"/>
      <c r="H290" s="12"/>
      <c r="I290" s="12"/>
      <c r="J290" s="74"/>
      <c r="K290" s="12"/>
      <c r="L290" s="12"/>
      <c r="M290" s="2"/>
      <c r="N290" s="12"/>
      <c r="O290" s="12"/>
    </row>
    <row r="291" spans="1:15" s="73" customFormat="1" x14ac:dyDescent="0.25">
      <c r="A291" s="9"/>
      <c r="H291" s="12"/>
      <c r="I291" s="12"/>
      <c r="J291" s="74"/>
      <c r="K291" s="12"/>
      <c r="L291" s="12"/>
      <c r="M291" s="2"/>
      <c r="N291" s="12"/>
      <c r="O291" s="12"/>
    </row>
    <row r="292" spans="1:15" s="73" customFormat="1" x14ac:dyDescent="0.25">
      <c r="A292" s="9"/>
      <c r="H292" s="12"/>
      <c r="I292" s="12"/>
      <c r="J292" s="74"/>
      <c r="K292" s="12"/>
      <c r="L292" s="12"/>
      <c r="M292" s="2"/>
      <c r="N292" s="12"/>
      <c r="O292" s="12"/>
    </row>
    <row r="293" spans="1:15" s="73" customFormat="1" x14ac:dyDescent="0.25">
      <c r="A293" s="9"/>
      <c r="H293" s="12"/>
      <c r="I293" s="12"/>
      <c r="J293" s="74"/>
      <c r="K293" s="12"/>
      <c r="L293" s="12"/>
      <c r="M293" s="2"/>
      <c r="N293" s="12"/>
      <c r="O293" s="12"/>
    </row>
    <row r="294" spans="1:15" s="73" customFormat="1" x14ac:dyDescent="0.25">
      <c r="A294" s="9"/>
      <c r="H294" s="12"/>
      <c r="I294" s="12"/>
      <c r="J294" s="74"/>
      <c r="K294" s="12"/>
      <c r="L294" s="12"/>
      <c r="M294" s="2"/>
      <c r="N294" s="12"/>
      <c r="O294" s="12"/>
    </row>
    <row r="295" spans="1:15" s="73" customFormat="1" x14ac:dyDescent="0.25">
      <c r="A295" s="9"/>
      <c r="H295" s="12"/>
      <c r="I295" s="12"/>
      <c r="J295" s="74"/>
      <c r="K295" s="12"/>
      <c r="L295" s="12"/>
      <c r="M295" s="2"/>
      <c r="N295" s="12"/>
      <c r="O295" s="12"/>
    </row>
    <row r="296" spans="1:15" s="73" customFormat="1" x14ac:dyDescent="0.25">
      <c r="A296" s="9"/>
      <c r="H296" s="12"/>
      <c r="I296" s="12"/>
      <c r="J296" s="74"/>
      <c r="K296" s="12"/>
      <c r="L296" s="12"/>
      <c r="M296" s="2"/>
      <c r="N296" s="12"/>
      <c r="O296" s="12"/>
    </row>
    <row r="297" spans="1:15" s="73" customFormat="1" x14ac:dyDescent="0.25">
      <c r="A297" s="9"/>
      <c r="H297" s="12"/>
      <c r="I297" s="12"/>
      <c r="J297" s="74"/>
      <c r="K297" s="12"/>
      <c r="L297" s="12"/>
      <c r="M297" s="2"/>
      <c r="N297" s="12"/>
      <c r="O297" s="12"/>
    </row>
    <row r="298" spans="1:15" s="73" customFormat="1" x14ac:dyDescent="0.25">
      <c r="A298" s="9"/>
      <c r="H298" s="12"/>
      <c r="I298" s="12"/>
      <c r="J298" s="74"/>
      <c r="K298" s="12"/>
      <c r="L298" s="12"/>
      <c r="M298" s="2"/>
      <c r="N298" s="12"/>
      <c r="O298" s="12"/>
    </row>
    <row r="299" spans="1:15" s="73" customFormat="1" x14ac:dyDescent="0.25">
      <c r="A299" s="9"/>
      <c r="H299" s="12"/>
      <c r="I299" s="12"/>
      <c r="J299" s="74"/>
      <c r="K299" s="12"/>
      <c r="L299" s="12"/>
      <c r="M299" s="2"/>
      <c r="N299" s="12"/>
      <c r="O299" s="12"/>
    </row>
    <row r="300" spans="1:15" s="73" customFormat="1" x14ac:dyDescent="0.25">
      <c r="A300" s="9"/>
      <c r="H300" s="12"/>
      <c r="I300" s="12"/>
      <c r="J300" s="74"/>
      <c r="K300" s="12"/>
      <c r="L300" s="12"/>
      <c r="M300" s="2"/>
      <c r="N300" s="12"/>
      <c r="O300" s="12"/>
    </row>
    <row r="301" spans="1:15" s="73" customFormat="1" x14ac:dyDescent="0.25">
      <c r="A301" s="9"/>
      <c r="H301" s="12"/>
      <c r="I301" s="12"/>
      <c r="J301" s="74"/>
      <c r="K301" s="12"/>
      <c r="L301" s="12"/>
      <c r="M301" s="2"/>
      <c r="N301" s="12"/>
      <c r="O301" s="12"/>
    </row>
    <row r="302" spans="1:15" s="73" customFormat="1" x14ac:dyDescent="0.25">
      <c r="A302" s="9"/>
      <c r="H302" s="12"/>
      <c r="I302" s="12"/>
      <c r="J302" s="74"/>
      <c r="K302" s="12"/>
      <c r="L302" s="12"/>
      <c r="M302" s="2"/>
      <c r="N302" s="12"/>
      <c r="O302" s="12"/>
    </row>
    <row r="303" spans="1:15" s="73" customFormat="1" x14ac:dyDescent="0.25">
      <c r="A303" s="9"/>
      <c r="H303" s="12"/>
      <c r="I303" s="12"/>
      <c r="J303" s="74"/>
      <c r="K303" s="12"/>
      <c r="L303" s="12"/>
      <c r="M303" s="2"/>
      <c r="N303" s="12"/>
      <c r="O303" s="12"/>
    </row>
    <row r="304" spans="1:15" s="73" customFormat="1" x14ac:dyDescent="0.25">
      <c r="A304" s="9"/>
      <c r="H304" s="12"/>
      <c r="I304" s="12"/>
      <c r="J304" s="74"/>
      <c r="K304" s="12"/>
      <c r="L304" s="12"/>
      <c r="M304" s="2"/>
      <c r="N304" s="12"/>
      <c r="O304" s="12"/>
    </row>
    <row r="305" spans="1:15" s="73" customFormat="1" x14ac:dyDescent="0.25">
      <c r="A305" s="9"/>
      <c r="H305" s="12"/>
      <c r="I305" s="12"/>
      <c r="J305" s="74"/>
      <c r="K305" s="12"/>
      <c r="L305" s="12"/>
      <c r="M305" s="2"/>
      <c r="N305" s="12"/>
      <c r="O305" s="12"/>
    </row>
    <row r="306" spans="1:15" s="73" customFormat="1" x14ac:dyDescent="0.25">
      <c r="A306" s="9"/>
      <c r="H306" s="12"/>
      <c r="I306" s="12"/>
      <c r="J306" s="74"/>
      <c r="K306" s="12"/>
      <c r="L306" s="12"/>
      <c r="M306" s="2"/>
      <c r="N306" s="12"/>
      <c r="O306" s="12"/>
    </row>
    <row r="307" spans="1:15" s="73" customFormat="1" x14ac:dyDescent="0.25">
      <c r="A307" s="9"/>
      <c r="H307" s="12"/>
      <c r="I307" s="12"/>
      <c r="J307" s="74"/>
      <c r="K307" s="12"/>
      <c r="L307" s="12"/>
      <c r="M307" s="2"/>
      <c r="N307" s="12"/>
      <c r="O307" s="12"/>
    </row>
    <row r="308" spans="1:15" s="73" customFormat="1" x14ac:dyDescent="0.25">
      <c r="A308" s="9"/>
      <c r="H308" s="12"/>
      <c r="I308" s="12"/>
      <c r="J308" s="74"/>
      <c r="K308" s="12"/>
      <c r="L308" s="12"/>
      <c r="M308" s="2"/>
      <c r="N308" s="12"/>
      <c r="O308" s="12"/>
    </row>
    <row r="309" spans="1:15" s="73" customFormat="1" x14ac:dyDescent="0.25">
      <c r="A309" s="9"/>
      <c r="H309" s="12"/>
      <c r="I309" s="12"/>
      <c r="J309" s="74"/>
      <c r="K309" s="12"/>
      <c r="L309" s="12"/>
      <c r="M309" s="2"/>
      <c r="N309" s="12"/>
      <c r="O309" s="12"/>
    </row>
    <row r="310" spans="1:15" s="73" customFormat="1" x14ac:dyDescent="0.25">
      <c r="A310" s="9"/>
      <c r="H310" s="12"/>
      <c r="I310" s="12"/>
      <c r="J310" s="74"/>
      <c r="K310" s="12"/>
      <c r="L310" s="12"/>
      <c r="M310" s="2"/>
      <c r="N310" s="12"/>
      <c r="O310" s="12"/>
    </row>
    <row r="311" spans="1:15" s="73" customFormat="1" x14ac:dyDescent="0.25">
      <c r="A311" s="9"/>
      <c r="H311" s="12"/>
      <c r="I311" s="12"/>
      <c r="J311" s="74"/>
      <c r="K311" s="12"/>
      <c r="L311" s="12"/>
      <c r="M311" s="2"/>
      <c r="N311" s="12"/>
      <c r="O311" s="12"/>
    </row>
    <row r="312" spans="1:15" s="73" customFormat="1" x14ac:dyDescent="0.25">
      <c r="A312" s="9"/>
      <c r="H312" s="12"/>
      <c r="I312" s="12"/>
      <c r="J312" s="74"/>
      <c r="K312" s="12"/>
      <c r="L312" s="12"/>
      <c r="M312" s="2"/>
      <c r="N312" s="12"/>
      <c r="O312" s="12"/>
    </row>
    <row r="313" spans="1:15" s="73" customFormat="1" x14ac:dyDescent="0.25">
      <c r="A313" s="9"/>
      <c r="H313" s="12"/>
      <c r="I313" s="12"/>
      <c r="J313" s="74"/>
      <c r="K313" s="12"/>
      <c r="L313" s="12"/>
      <c r="M313" s="2"/>
      <c r="N313" s="12"/>
      <c r="O313" s="12"/>
    </row>
    <row r="314" spans="1:15" s="73" customFormat="1" x14ac:dyDescent="0.25">
      <c r="A314" s="9"/>
      <c r="H314" s="12"/>
      <c r="I314" s="12"/>
      <c r="J314" s="74"/>
      <c r="K314" s="12"/>
      <c r="L314" s="12"/>
      <c r="M314" s="2"/>
      <c r="N314" s="12"/>
      <c r="O314" s="12"/>
    </row>
    <row r="315" spans="1:15" s="73" customFormat="1" x14ac:dyDescent="0.25">
      <c r="A315" s="9"/>
      <c r="H315" s="12"/>
      <c r="I315" s="12"/>
      <c r="J315" s="74"/>
      <c r="K315" s="12"/>
      <c r="L315" s="12"/>
      <c r="M315" s="2"/>
      <c r="N315" s="12"/>
      <c r="O315" s="12"/>
    </row>
    <row r="316" spans="1:15" s="73" customFormat="1" x14ac:dyDescent="0.25">
      <c r="A316" s="9"/>
      <c r="H316" s="12"/>
      <c r="I316" s="12"/>
      <c r="J316" s="74"/>
      <c r="K316" s="12"/>
      <c r="L316" s="12"/>
      <c r="M316" s="2"/>
      <c r="N316" s="12"/>
      <c r="O316" s="12"/>
    </row>
    <row r="317" spans="1:15" s="73" customFormat="1" x14ac:dyDescent="0.25">
      <c r="A317" s="9"/>
      <c r="H317" s="12"/>
      <c r="I317" s="12"/>
      <c r="J317" s="74"/>
      <c r="K317" s="12"/>
      <c r="L317" s="12"/>
      <c r="M317" s="2"/>
      <c r="N317" s="12"/>
      <c r="O317" s="12"/>
    </row>
    <row r="318" spans="1:15" s="73" customFormat="1" x14ac:dyDescent="0.25">
      <c r="A318" s="9"/>
      <c r="H318" s="12"/>
      <c r="I318" s="12"/>
      <c r="J318" s="74"/>
      <c r="K318" s="12"/>
      <c r="L318" s="12"/>
      <c r="M318" s="2"/>
      <c r="N318" s="12"/>
      <c r="O318" s="12"/>
    </row>
    <row r="319" spans="1:15" s="73" customFormat="1" x14ac:dyDescent="0.25">
      <c r="A319" s="9"/>
      <c r="H319" s="12"/>
      <c r="I319" s="12"/>
      <c r="J319" s="74"/>
      <c r="K319" s="12"/>
      <c r="L319" s="12"/>
      <c r="M319" s="2"/>
      <c r="N319" s="12"/>
      <c r="O319" s="12"/>
    </row>
    <row r="320" spans="1:15" s="73" customFormat="1" x14ac:dyDescent="0.25">
      <c r="A320" s="9"/>
      <c r="H320" s="12"/>
      <c r="I320" s="12"/>
      <c r="J320" s="74"/>
      <c r="K320" s="12"/>
      <c r="L320" s="12"/>
      <c r="M320" s="2"/>
      <c r="N320" s="12"/>
      <c r="O320" s="12"/>
    </row>
    <row r="321" spans="1:15" s="73" customFormat="1" x14ac:dyDescent="0.25">
      <c r="A321" s="9"/>
      <c r="H321" s="12"/>
      <c r="I321" s="12"/>
      <c r="J321" s="74"/>
      <c r="K321" s="12"/>
      <c r="L321" s="12"/>
      <c r="M321" s="2"/>
      <c r="N321" s="12"/>
      <c r="O321" s="12"/>
    </row>
    <row r="322" spans="1:15" s="73" customFormat="1" x14ac:dyDescent="0.25">
      <c r="A322" s="9"/>
      <c r="H322" s="12"/>
      <c r="I322" s="12"/>
      <c r="J322" s="74"/>
      <c r="K322" s="12"/>
      <c r="L322" s="12"/>
      <c r="M322" s="2"/>
      <c r="N322" s="12"/>
      <c r="O322" s="12"/>
    </row>
    <row r="323" spans="1:15" s="73" customFormat="1" x14ac:dyDescent="0.25">
      <c r="A323" s="9"/>
      <c r="H323" s="12"/>
      <c r="I323" s="12"/>
      <c r="J323" s="74"/>
      <c r="K323" s="12"/>
      <c r="L323" s="12"/>
      <c r="M323" s="2"/>
      <c r="N323" s="12"/>
      <c r="O323" s="12"/>
    </row>
    <row r="324" spans="1:15" s="73" customFormat="1" x14ac:dyDescent="0.25">
      <c r="A324" s="9"/>
      <c r="H324" s="12"/>
      <c r="I324" s="12"/>
      <c r="J324" s="74"/>
      <c r="K324" s="12"/>
      <c r="L324" s="12"/>
      <c r="M324" s="2"/>
      <c r="N324" s="12"/>
      <c r="O324" s="12"/>
    </row>
  </sheetData>
  <sheetProtection selectLockedCells="1"/>
  <mergeCells count="8">
    <mergeCell ref="A37:B37"/>
    <mergeCell ref="A1:J1"/>
    <mergeCell ref="A2:D2"/>
    <mergeCell ref="F2:J2"/>
    <mergeCell ref="A3:D3"/>
    <mergeCell ref="F3:J3"/>
    <mergeCell ref="A4:B4"/>
    <mergeCell ref="C4:I4"/>
  </mergeCells>
  <conditionalFormatting sqref="J6:J35">
    <cfRule type="cellIs" dxfId="333" priority="42" stopIfTrue="1" operator="greaterThan">
      <formula>24</formula>
    </cfRule>
  </conditionalFormatting>
  <conditionalFormatting sqref="J6:J35">
    <cfRule type="cellIs" dxfId="332" priority="37" stopIfTrue="1" operator="greaterThan">
      <formula>24</formula>
    </cfRule>
    <cfRule type="cellIs" dxfId="331" priority="38" stopIfTrue="1" operator="greaterThan">
      <formula>22</formula>
    </cfRule>
    <cfRule type="cellIs" dxfId="330" priority="39" stopIfTrue="1" operator="greaterThan">
      <formula>22</formula>
    </cfRule>
    <cfRule type="cellIs" dxfId="329" priority="40" stopIfTrue="1" operator="greaterThan">
      <formula>44</formula>
    </cfRule>
    <cfRule type="cellIs" dxfId="328" priority="41" stopIfTrue="1" operator="greaterThan">
      <formula>24</formula>
    </cfRule>
  </conditionalFormatting>
  <conditionalFormatting sqref="J6:J35">
    <cfRule type="cellIs" dxfId="327" priority="32" stopIfTrue="1" operator="greaterThan">
      <formula>24</formula>
    </cfRule>
    <cfRule type="cellIs" dxfId="326" priority="33" stopIfTrue="1" operator="greaterThan">
      <formula>22</formula>
    </cfRule>
    <cfRule type="cellIs" dxfId="325" priority="34" stopIfTrue="1" operator="greaterThan">
      <formula>22</formula>
    </cfRule>
    <cfRule type="cellIs" dxfId="324" priority="35" stopIfTrue="1" operator="greaterThan">
      <formula>44</formula>
    </cfRule>
    <cfRule type="cellIs" dxfId="323" priority="36" stopIfTrue="1" operator="greaterThan">
      <formula>24</formula>
    </cfRule>
  </conditionalFormatting>
  <conditionalFormatting sqref="J6:J35">
    <cfRule type="cellIs" dxfId="322" priority="27" stopIfTrue="1" operator="greaterThan">
      <formula>24</formula>
    </cfRule>
    <cfRule type="cellIs" dxfId="321" priority="28" stopIfTrue="1" operator="greaterThan">
      <formula>22</formula>
    </cfRule>
    <cfRule type="cellIs" dxfId="320" priority="29" stopIfTrue="1" operator="greaterThan">
      <formula>22</formula>
    </cfRule>
    <cfRule type="cellIs" dxfId="319" priority="30" stopIfTrue="1" operator="greaterThan">
      <formula>44</formula>
    </cfRule>
    <cfRule type="cellIs" dxfId="318" priority="31" stopIfTrue="1" operator="greaterThan">
      <formula>24</formula>
    </cfRule>
  </conditionalFormatting>
  <conditionalFormatting sqref="J6:J35">
    <cfRule type="cellIs" dxfId="317" priority="22" stopIfTrue="1" operator="greaterThan">
      <formula>24</formula>
    </cfRule>
    <cfRule type="cellIs" dxfId="316" priority="23" stopIfTrue="1" operator="greaterThan">
      <formula>22</formula>
    </cfRule>
    <cfRule type="cellIs" dxfId="315" priority="24" stopIfTrue="1" operator="greaterThan">
      <formula>22</formula>
    </cfRule>
    <cfRule type="cellIs" dxfId="314" priority="25" stopIfTrue="1" operator="greaterThan">
      <formula>44</formula>
    </cfRule>
    <cfRule type="cellIs" dxfId="313" priority="26" stopIfTrue="1" operator="greaterThan">
      <formula>24</formula>
    </cfRule>
  </conditionalFormatting>
  <conditionalFormatting sqref="J36">
    <cfRule type="cellIs" dxfId="312" priority="21" stopIfTrue="1" operator="greaterThan">
      <formula>24</formula>
    </cfRule>
  </conditionalFormatting>
  <conditionalFormatting sqref="J36">
    <cfRule type="cellIs" dxfId="311" priority="16" stopIfTrue="1" operator="greaterThan">
      <formula>24</formula>
    </cfRule>
    <cfRule type="cellIs" dxfId="310" priority="17" stopIfTrue="1" operator="greaterThan">
      <formula>22</formula>
    </cfRule>
    <cfRule type="cellIs" dxfId="309" priority="18" stopIfTrue="1" operator="greaterThan">
      <formula>22</formula>
    </cfRule>
    <cfRule type="cellIs" dxfId="308" priority="19" stopIfTrue="1" operator="greaterThan">
      <formula>44</formula>
    </cfRule>
    <cfRule type="cellIs" dxfId="307" priority="20" stopIfTrue="1" operator="greaterThan">
      <formula>24</formula>
    </cfRule>
  </conditionalFormatting>
  <conditionalFormatting sqref="J36">
    <cfRule type="cellIs" dxfId="306" priority="11" stopIfTrue="1" operator="greaterThan">
      <formula>24</formula>
    </cfRule>
    <cfRule type="cellIs" dxfId="305" priority="12" stopIfTrue="1" operator="greaterThan">
      <formula>22</formula>
    </cfRule>
    <cfRule type="cellIs" dxfId="304" priority="13" stopIfTrue="1" operator="greaterThan">
      <formula>22</formula>
    </cfRule>
    <cfRule type="cellIs" dxfId="303" priority="14" stopIfTrue="1" operator="greaterThan">
      <formula>44</formula>
    </cfRule>
    <cfRule type="cellIs" dxfId="302" priority="15" stopIfTrue="1" operator="greaterThan">
      <formula>24</formula>
    </cfRule>
  </conditionalFormatting>
  <conditionalFormatting sqref="J36">
    <cfRule type="cellIs" dxfId="301" priority="6" stopIfTrue="1" operator="greaterThan">
      <formula>24</formula>
    </cfRule>
    <cfRule type="cellIs" dxfId="300" priority="7" stopIfTrue="1" operator="greaterThan">
      <formula>22</formula>
    </cfRule>
    <cfRule type="cellIs" dxfId="299" priority="8" stopIfTrue="1" operator="greaterThan">
      <formula>22</formula>
    </cfRule>
    <cfRule type="cellIs" dxfId="298" priority="9" stopIfTrue="1" operator="greaterThan">
      <formula>44</formula>
    </cfRule>
    <cfRule type="cellIs" dxfId="297" priority="10" stopIfTrue="1" operator="greaterThan">
      <formula>24</formula>
    </cfRule>
  </conditionalFormatting>
  <conditionalFormatting sqref="J36">
    <cfRule type="cellIs" dxfId="296" priority="1" stopIfTrue="1" operator="greaterThan">
      <formula>24</formula>
    </cfRule>
    <cfRule type="cellIs" dxfId="295" priority="2" stopIfTrue="1" operator="greaterThan">
      <formula>22</formula>
    </cfRule>
    <cfRule type="cellIs" dxfId="294" priority="3" stopIfTrue="1" operator="greaterThan">
      <formula>22</formula>
    </cfRule>
    <cfRule type="cellIs" dxfId="293" priority="4" stopIfTrue="1" operator="greaterThan">
      <formula>44</formula>
    </cfRule>
    <cfRule type="cellIs" dxfId="292" priority="5" stopIfTrue="1" operator="greaterThan">
      <formula>24</formula>
    </cfRule>
  </conditionalFormatting>
  <dataValidations count="2">
    <dataValidation type="textLength" operator="equal" allowBlank="1" showInputMessage="1" showErrorMessage="1" error="You must enter a 9 digit number." prompt="Enter your Employee Identification Number._x000a__x000a_If you do not know your number please contact Human Resources._x000a__x000a_" sqref="F2:G2">
      <formula1>9</formula1>
    </dataValidation>
    <dataValidation type="decimal" allowBlank="1" showInputMessage="1" showErrorMessage="1" error="You must enter less than 24 hours." sqref="F37:G37 C6:I36">
      <formula1>0</formula1>
      <formula2>24</formula2>
    </dataValidation>
  </dataValidations>
  <printOptions horizontalCentered="1" verticalCentered="1"/>
  <pageMargins left="0.25" right="0.25" top="0.3" bottom="0.3" header="0" footer="0"/>
  <pageSetup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345"/>
  <sheetViews>
    <sheetView showGridLines="0" zoomScale="85" zoomScaleNormal="85" workbookViewId="0">
      <selection activeCell="I5" sqref="I5:L5"/>
    </sheetView>
  </sheetViews>
  <sheetFormatPr defaultColWidth="9.140625" defaultRowHeight="15.75" x14ac:dyDescent="0.25"/>
  <cols>
    <col min="1" max="1" width="5.7109375" style="73" bestFit="1" customWidth="1"/>
    <col min="2" max="2" width="5.42578125" style="73" bestFit="1" customWidth="1"/>
    <col min="3" max="3" width="9.7109375" style="73" customWidth="1"/>
    <col min="4" max="10" width="7.7109375" style="12" customWidth="1"/>
    <col min="11" max="11" width="6.85546875" style="12" customWidth="1"/>
    <col min="12" max="12" width="6.42578125" style="12" customWidth="1"/>
    <col min="13" max="13" width="48.7109375" style="2" customWidth="1"/>
    <col min="14" max="14" width="10.85546875" style="12" customWidth="1"/>
    <col min="15" max="16384" width="9.140625" style="12"/>
  </cols>
  <sheetData>
    <row r="1" spans="1:19" ht="26.25" x14ac:dyDescent="0.4">
      <c r="E1" s="14" t="s">
        <v>46</v>
      </c>
    </row>
    <row r="2" spans="1:19" ht="23.25" x14ac:dyDescent="0.35">
      <c r="B2" s="193"/>
      <c r="F2" s="230" t="s">
        <v>81</v>
      </c>
      <c r="G2" s="230"/>
      <c r="H2" s="230"/>
      <c r="I2" s="230"/>
      <c r="J2" s="230"/>
      <c r="K2" s="230"/>
    </row>
    <row r="3" spans="1:19" x14ac:dyDescent="0.25">
      <c r="C3" s="193"/>
    </row>
    <row r="5" spans="1:19" ht="19.5" thickBot="1" x14ac:dyDescent="0.35">
      <c r="A5" s="2"/>
      <c r="D5" s="207"/>
      <c r="E5" s="207"/>
      <c r="F5" s="207"/>
      <c r="G5" s="207"/>
      <c r="H5" s="75"/>
      <c r="I5" s="208"/>
      <c r="J5" s="208"/>
      <c r="K5" s="208"/>
      <c r="L5" s="208"/>
      <c r="N5" s="35" t="s">
        <v>27</v>
      </c>
    </row>
    <row r="6" spans="1:19" ht="18.75" x14ac:dyDescent="0.3">
      <c r="A6" s="2"/>
      <c r="D6" s="232" t="s">
        <v>0</v>
      </c>
      <c r="E6" s="233"/>
      <c r="F6" s="233"/>
      <c r="G6" s="233"/>
      <c r="H6" s="115"/>
      <c r="I6" s="234" t="s">
        <v>1</v>
      </c>
      <c r="J6" s="235"/>
      <c r="K6" s="235"/>
      <c r="L6" s="235"/>
      <c r="N6" s="36" t="s">
        <v>30</v>
      </c>
    </row>
    <row r="7" spans="1:19" ht="18.75" x14ac:dyDescent="0.3">
      <c r="A7" s="2"/>
      <c r="F7" s="114"/>
      <c r="G7" s="115"/>
      <c r="H7" s="115"/>
      <c r="I7" s="115"/>
      <c r="J7" s="41"/>
      <c r="K7" s="38"/>
      <c r="L7" s="41"/>
      <c r="N7" s="36" t="s">
        <v>33</v>
      </c>
    </row>
    <row r="8" spans="1:19" ht="18.75" x14ac:dyDescent="0.3">
      <c r="A8" s="2"/>
      <c r="N8" s="35" t="s">
        <v>29</v>
      </c>
    </row>
    <row r="9" spans="1:19" s="20" customFormat="1" ht="19.5" thickBot="1" x14ac:dyDescent="0.35">
      <c r="A9" s="236" t="s">
        <v>43</v>
      </c>
      <c r="B9" s="237"/>
      <c r="C9" s="237"/>
      <c r="D9" s="237"/>
      <c r="E9" s="237"/>
      <c r="F9" s="237"/>
      <c r="G9" s="237"/>
      <c r="H9" s="237"/>
      <c r="I9" s="237"/>
      <c r="J9" s="237"/>
      <c r="K9" s="237"/>
      <c r="L9" s="100"/>
      <c r="M9" s="116" t="s">
        <v>44</v>
      </c>
      <c r="N9" s="37" t="s">
        <v>31</v>
      </c>
    </row>
    <row r="10" spans="1:19" s="20" customFormat="1" ht="19.5" thickBot="1" x14ac:dyDescent="0.35">
      <c r="A10" s="18"/>
      <c r="B10" s="19"/>
      <c r="C10" s="51" t="s">
        <v>27</v>
      </c>
      <c r="L10" s="150"/>
      <c r="M10" s="27"/>
      <c r="N10" s="35" t="s">
        <v>32</v>
      </c>
    </row>
    <row r="11" spans="1:19" s="20" customFormat="1" ht="19.5" thickBot="1" x14ac:dyDescent="0.35">
      <c r="A11" s="19"/>
      <c r="B11" s="19"/>
      <c r="C11" s="51" t="s">
        <v>28</v>
      </c>
      <c r="D11" s="21" t="s">
        <v>17</v>
      </c>
      <c r="F11" s="236" t="s">
        <v>8</v>
      </c>
      <c r="G11" s="236"/>
      <c r="H11" s="236"/>
      <c r="I11" s="236"/>
      <c r="J11" s="72"/>
      <c r="K11" s="21" t="s">
        <v>25</v>
      </c>
      <c r="L11" s="150"/>
      <c r="M11" s="29" t="s">
        <v>36</v>
      </c>
      <c r="N11" s="227" t="e">
        <f>'October Activity Tracking'!C37/'October Activity Tracking'!J37</f>
        <v>#DIV/0!</v>
      </c>
      <c r="S11"/>
    </row>
    <row r="12" spans="1:19" s="20" customFormat="1" ht="19.5" thickBot="1" x14ac:dyDescent="0.35">
      <c r="A12" s="58" t="s">
        <v>14</v>
      </c>
      <c r="B12" s="72" t="s">
        <v>15</v>
      </c>
      <c r="C12" s="48" t="s">
        <v>29</v>
      </c>
      <c r="D12" s="3" t="s">
        <v>18</v>
      </c>
      <c r="E12" s="22" t="s">
        <v>19</v>
      </c>
      <c r="F12" s="72" t="s">
        <v>20</v>
      </c>
      <c r="G12" s="22" t="s">
        <v>23</v>
      </c>
      <c r="H12" s="72" t="s">
        <v>24</v>
      </c>
      <c r="I12" s="22" t="s">
        <v>21</v>
      </c>
      <c r="J12" s="72" t="s">
        <v>22</v>
      </c>
      <c r="K12" s="3" t="s">
        <v>7</v>
      </c>
      <c r="L12" s="150"/>
      <c r="M12" s="129" t="s">
        <v>53</v>
      </c>
      <c r="N12" s="228"/>
    </row>
    <row r="13" spans="1:19" s="20" customFormat="1" ht="20.100000000000001" customHeight="1" thickBot="1" x14ac:dyDescent="0.35">
      <c r="A13" s="7" t="s">
        <v>4</v>
      </c>
      <c r="B13" s="81">
        <v>1</v>
      </c>
      <c r="C13" s="25">
        <f>'October Activity Tracking'!J6</f>
        <v>0</v>
      </c>
      <c r="D13" s="52"/>
      <c r="E13" s="23"/>
      <c r="F13" s="23"/>
      <c r="G13" s="23"/>
      <c r="H13" s="23"/>
      <c r="I13" s="23"/>
      <c r="J13" s="23"/>
      <c r="K13" s="25">
        <f>+C13+SUM(E13:J13)</f>
        <v>0</v>
      </c>
      <c r="L13" s="150"/>
      <c r="M13" s="31" t="str">
        <f>IF(ISNA(VLOOKUP(M12,description,2,FALSE)) = TRUE, "Enter a valid account code above", VLOOKUP(M12,description,2,FALSE))</f>
        <v>DACA18A</v>
      </c>
      <c r="N13" s="229"/>
    </row>
    <row r="14" spans="1:19" s="20" customFormat="1" ht="20.100000000000001" customHeight="1" thickBot="1" x14ac:dyDescent="0.35">
      <c r="A14" s="7" t="s">
        <v>5</v>
      </c>
      <c r="B14" s="81">
        <v>2</v>
      </c>
      <c r="C14" s="25">
        <f>'October Activity Tracking'!J7</f>
        <v>0</v>
      </c>
      <c r="D14" s="52"/>
      <c r="E14" s="23"/>
      <c r="F14" s="23"/>
      <c r="G14" s="23"/>
      <c r="H14" s="23"/>
      <c r="I14" s="23"/>
      <c r="J14" s="23"/>
      <c r="K14" s="25">
        <f t="shared" ref="K14:K43" si="0">+C14+SUM(E14:J14)</f>
        <v>0</v>
      </c>
      <c r="L14" s="150"/>
      <c r="M14" s="32"/>
      <c r="N14" s="151"/>
      <c r="R14"/>
    </row>
    <row r="15" spans="1:19" s="20" customFormat="1" ht="20.100000000000001" customHeight="1" x14ac:dyDescent="0.3">
      <c r="A15" s="7" t="s">
        <v>16</v>
      </c>
      <c r="B15" s="81">
        <v>3</v>
      </c>
      <c r="C15" s="25">
        <f>'October Activity Tracking'!J8</f>
        <v>0</v>
      </c>
      <c r="D15" s="52"/>
      <c r="E15" s="23"/>
      <c r="F15" s="23"/>
      <c r="G15" s="23"/>
      <c r="H15" s="23"/>
      <c r="I15" s="23"/>
      <c r="J15" s="23"/>
      <c r="K15" s="25">
        <f t="shared" si="0"/>
        <v>0</v>
      </c>
      <c r="L15" s="150"/>
      <c r="M15" s="29" t="s">
        <v>37</v>
      </c>
      <c r="N15" s="227" t="e">
        <f>'October Activity Tracking'!D37/'October Activity Tracking'!J37</f>
        <v>#DIV/0!</v>
      </c>
    </row>
    <row r="16" spans="1:19" s="20" customFormat="1" ht="20.100000000000001" customHeight="1" x14ac:dyDescent="0.3">
      <c r="A16" s="7" t="s">
        <v>6</v>
      </c>
      <c r="B16" s="81">
        <v>4</v>
      </c>
      <c r="C16" s="25">
        <f>'October Activity Tracking'!J9</f>
        <v>0</v>
      </c>
      <c r="D16" s="24">
        <f>SUM(C13:C16)</f>
        <v>0</v>
      </c>
      <c r="E16" s="23"/>
      <c r="F16" s="23"/>
      <c r="G16" s="23"/>
      <c r="H16" s="23"/>
      <c r="I16" s="23"/>
      <c r="J16" s="23"/>
      <c r="K16" s="25">
        <f t="shared" si="0"/>
        <v>0</v>
      </c>
      <c r="L16" s="150"/>
      <c r="M16" s="129" t="s">
        <v>54</v>
      </c>
      <c r="N16" s="228"/>
    </row>
    <row r="17" spans="1:20" s="20" customFormat="1" ht="20.100000000000001" customHeight="1" thickBot="1" x14ac:dyDescent="0.35">
      <c r="A17" s="131" t="s">
        <v>2</v>
      </c>
      <c r="B17" s="158">
        <v>5</v>
      </c>
      <c r="C17" s="147">
        <f>'October Activity Tracking'!J10</f>
        <v>0</v>
      </c>
      <c r="D17" s="145"/>
      <c r="E17" s="135"/>
      <c r="F17" s="146"/>
      <c r="G17" s="135"/>
      <c r="H17" s="146"/>
      <c r="I17" s="135"/>
      <c r="J17" s="146"/>
      <c r="K17" s="147">
        <f t="shared" si="0"/>
        <v>0</v>
      </c>
      <c r="L17" s="150"/>
      <c r="M17" s="31" t="str">
        <f>IF(ISNA(VLOOKUP(M16,description,2,FALSE)) = TRUE, "Enter a valid account code above", VLOOKUP(M16,description,2,FALSE))</f>
        <v>DACA4027</v>
      </c>
      <c r="N17" s="229"/>
    </row>
    <row r="18" spans="1:20" s="20" customFormat="1" ht="20.100000000000001" customHeight="1" thickBot="1" x14ac:dyDescent="0.35">
      <c r="A18" s="131" t="s">
        <v>2</v>
      </c>
      <c r="B18" s="158">
        <v>6</v>
      </c>
      <c r="C18" s="147">
        <f>'October Activity Tracking'!J11</f>
        <v>0</v>
      </c>
      <c r="D18" s="145"/>
      <c r="E18" s="135"/>
      <c r="F18" s="146"/>
      <c r="G18" s="135"/>
      <c r="H18" s="146"/>
      <c r="I18" s="135"/>
      <c r="J18" s="146"/>
      <c r="K18" s="147">
        <f>+C18+SUM(E18:J18)</f>
        <v>0</v>
      </c>
      <c r="L18" s="150"/>
      <c r="M18" s="33"/>
      <c r="N18" s="152"/>
    </row>
    <row r="19" spans="1:20" s="20" customFormat="1" ht="20.100000000000001" customHeight="1" x14ac:dyDescent="0.3">
      <c r="A19" s="7" t="s">
        <v>3</v>
      </c>
      <c r="B19" s="81">
        <v>7</v>
      </c>
      <c r="C19" s="25">
        <f>'October Activity Tracking'!J12</f>
        <v>0</v>
      </c>
      <c r="D19" s="52"/>
      <c r="E19" s="23"/>
      <c r="F19" s="23"/>
      <c r="G19" s="23"/>
      <c r="H19" s="23"/>
      <c r="I19" s="23"/>
      <c r="J19" s="23"/>
      <c r="K19" s="25">
        <f t="shared" si="0"/>
        <v>0</v>
      </c>
      <c r="L19" s="150"/>
      <c r="M19" s="29" t="s">
        <v>38</v>
      </c>
      <c r="N19" s="227" t="e">
        <f>'October Activity Tracking'!E37/'October Activity Tracking'!J37</f>
        <v>#DIV/0!</v>
      </c>
      <c r="Q19"/>
      <c r="T19"/>
    </row>
    <row r="20" spans="1:20" s="20" customFormat="1" ht="20.100000000000001" customHeight="1" x14ac:dyDescent="0.3">
      <c r="A20" s="7" t="s">
        <v>4</v>
      </c>
      <c r="B20" s="81">
        <v>8</v>
      </c>
      <c r="C20" s="25">
        <f>'October Activity Tracking'!J13</f>
        <v>0</v>
      </c>
      <c r="D20" s="52"/>
      <c r="E20" s="23"/>
      <c r="F20" s="23"/>
      <c r="G20" s="23"/>
      <c r="H20" s="23"/>
      <c r="I20" s="23"/>
      <c r="J20" s="23"/>
      <c r="K20" s="25">
        <f t="shared" si="0"/>
        <v>0</v>
      </c>
      <c r="L20" s="150"/>
      <c r="M20" s="128" t="s">
        <v>55</v>
      </c>
      <c r="N20" s="228"/>
    </row>
    <row r="21" spans="1:20" s="20" customFormat="1" ht="20.100000000000001" customHeight="1" thickBot="1" x14ac:dyDescent="0.35">
      <c r="A21" s="8" t="s">
        <v>5</v>
      </c>
      <c r="B21" s="81">
        <v>9</v>
      </c>
      <c r="C21" s="25">
        <f>'October Activity Tracking'!J14</f>
        <v>0</v>
      </c>
      <c r="D21" s="53"/>
      <c r="E21" s="23"/>
      <c r="F21" s="23"/>
      <c r="G21" s="23"/>
      <c r="H21" s="23"/>
      <c r="I21" s="23"/>
      <c r="J21" s="23"/>
      <c r="K21" s="25">
        <f t="shared" si="0"/>
        <v>0</v>
      </c>
      <c r="L21" s="150"/>
      <c r="M21" s="31" t="str">
        <f>IF(ISNA(VLOOKUP(M20,description,2,FALSE)) = TRUE, "Enter a valid account code above", VLOOKUP(M20,description,2,FALSE))</f>
        <v>DACA4010</v>
      </c>
      <c r="N21" s="229"/>
    </row>
    <row r="22" spans="1:20" s="20" customFormat="1" ht="20.100000000000001" customHeight="1" thickBot="1" x14ac:dyDescent="0.35">
      <c r="A22" s="7" t="s">
        <v>16</v>
      </c>
      <c r="B22" s="81">
        <v>10</v>
      </c>
      <c r="C22" s="25">
        <f>'October Activity Tracking'!J15</f>
        <v>0</v>
      </c>
      <c r="D22" s="52"/>
      <c r="E22" s="23"/>
      <c r="F22" s="23"/>
      <c r="G22" s="23"/>
      <c r="H22" s="23"/>
      <c r="I22" s="23"/>
      <c r="J22" s="23"/>
      <c r="K22" s="25">
        <f t="shared" si="0"/>
        <v>0</v>
      </c>
      <c r="L22" s="150"/>
      <c r="M22" s="45"/>
      <c r="N22" s="152"/>
    </row>
    <row r="23" spans="1:20" s="20" customFormat="1" ht="20.100000000000001" customHeight="1" x14ac:dyDescent="0.3">
      <c r="A23" s="7" t="s">
        <v>6</v>
      </c>
      <c r="B23" s="81">
        <v>11</v>
      </c>
      <c r="C23" s="25">
        <f>'October Activity Tracking'!J16</f>
        <v>0</v>
      </c>
      <c r="D23" s="24">
        <f>SUM(C17:C23)</f>
        <v>0</v>
      </c>
      <c r="E23" s="23"/>
      <c r="F23" s="23"/>
      <c r="G23" s="23"/>
      <c r="H23" s="23"/>
      <c r="I23" s="23"/>
      <c r="J23" s="23"/>
      <c r="K23" s="25">
        <f t="shared" si="0"/>
        <v>0</v>
      </c>
      <c r="L23" s="150"/>
      <c r="M23" s="29" t="s">
        <v>39</v>
      </c>
      <c r="N23" s="227" t="e">
        <f>'October Activity Tracking'!H37/'October Activity Tracking'!J37</f>
        <v>#DIV/0!</v>
      </c>
    </row>
    <row r="24" spans="1:20" s="20" customFormat="1" ht="20.100000000000001" customHeight="1" x14ac:dyDescent="0.3">
      <c r="A24" s="131" t="s">
        <v>2</v>
      </c>
      <c r="B24" s="158">
        <v>12</v>
      </c>
      <c r="C24" s="147">
        <f>'October Activity Tracking'!J17</f>
        <v>0</v>
      </c>
      <c r="D24" s="145"/>
      <c r="E24" s="135"/>
      <c r="F24" s="146"/>
      <c r="G24" s="135"/>
      <c r="H24" s="146"/>
      <c r="I24" s="135"/>
      <c r="J24" s="146"/>
      <c r="K24" s="147">
        <f t="shared" si="0"/>
        <v>0</v>
      </c>
      <c r="L24" s="150"/>
      <c r="M24" s="128" t="s">
        <v>73</v>
      </c>
      <c r="N24" s="228"/>
    </row>
    <row r="25" spans="1:20" s="20" customFormat="1" ht="20.100000000000001" customHeight="1" thickBot="1" x14ac:dyDescent="0.35">
      <c r="A25" s="131" t="s">
        <v>2</v>
      </c>
      <c r="B25" s="158">
        <v>13</v>
      </c>
      <c r="C25" s="147">
        <f>'October Activity Tracking'!J18</f>
        <v>0</v>
      </c>
      <c r="D25" s="145"/>
      <c r="E25" s="135"/>
      <c r="F25" s="146"/>
      <c r="G25" s="135"/>
      <c r="H25" s="146"/>
      <c r="I25" s="135"/>
      <c r="J25" s="146"/>
      <c r="K25" s="147">
        <f t="shared" si="0"/>
        <v>0</v>
      </c>
      <c r="L25" s="150"/>
      <c r="M25" s="31" t="str">
        <f>IF(ISNA(VLOOKUP(M24,description,2,FALSE)) = TRUE, "Enter a valid account code above", VLOOKUP(M24,description,2,FALSE))</f>
        <v>DACA4048</v>
      </c>
      <c r="N25" s="229"/>
    </row>
    <row r="26" spans="1:20" s="20" customFormat="1" ht="20.100000000000001" customHeight="1" thickBot="1" x14ac:dyDescent="0.35">
      <c r="A26" s="7" t="s">
        <v>3</v>
      </c>
      <c r="B26" s="81">
        <v>14</v>
      </c>
      <c r="C26" s="25">
        <f>'October Activity Tracking'!J19</f>
        <v>0</v>
      </c>
      <c r="D26" s="52"/>
      <c r="E26" s="23"/>
      <c r="F26" s="23"/>
      <c r="G26" s="23"/>
      <c r="H26" s="23"/>
      <c r="I26" s="23"/>
      <c r="J26" s="23"/>
      <c r="K26" s="25">
        <f t="shared" si="0"/>
        <v>0</v>
      </c>
      <c r="L26" s="150"/>
      <c r="M26" s="45"/>
      <c r="N26" s="152"/>
    </row>
    <row r="27" spans="1:20" s="20" customFormat="1" ht="20.100000000000001" customHeight="1" x14ac:dyDescent="0.3">
      <c r="A27" s="7" t="s">
        <v>4</v>
      </c>
      <c r="B27" s="81">
        <v>15</v>
      </c>
      <c r="C27" s="25">
        <f>'October Activity Tracking'!J20</f>
        <v>0</v>
      </c>
      <c r="D27" s="52"/>
      <c r="E27" s="23"/>
      <c r="F27" s="23"/>
      <c r="G27" s="23"/>
      <c r="H27" s="23"/>
      <c r="I27" s="23"/>
      <c r="J27" s="23"/>
      <c r="K27" s="25">
        <f t="shared" si="0"/>
        <v>0</v>
      </c>
      <c r="L27" s="150"/>
      <c r="M27" s="29" t="s">
        <v>40</v>
      </c>
      <c r="N27" s="227" t="e">
        <f>'October Activity Tracking'!I37/'October Activity Tracking'!J37</f>
        <v>#DIV/0!</v>
      </c>
    </row>
    <row r="28" spans="1:20" s="20" customFormat="1" ht="20.100000000000001" customHeight="1" x14ac:dyDescent="0.3">
      <c r="A28" s="7" t="s">
        <v>5</v>
      </c>
      <c r="B28" s="81">
        <v>16</v>
      </c>
      <c r="C28" s="25">
        <f>'October Activity Tracking'!J21</f>
        <v>0</v>
      </c>
      <c r="D28" s="52"/>
      <c r="E28" s="23"/>
      <c r="F28" s="23"/>
      <c r="G28" s="23"/>
      <c r="H28" s="23"/>
      <c r="I28" s="23"/>
      <c r="J28" s="23"/>
      <c r="K28" s="25">
        <f t="shared" si="0"/>
        <v>0</v>
      </c>
      <c r="L28" s="150"/>
      <c r="M28" s="128" t="s">
        <v>99</v>
      </c>
      <c r="N28" s="228"/>
    </row>
    <row r="29" spans="1:20" s="20" customFormat="1" ht="20.100000000000001" customHeight="1" thickBot="1" x14ac:dyDescent="0.35">
      <c r="A29" s="7" t="s">
        <v>16</v>
      </c>
      <c r="B29" s="81">
        <v>17</v>
      </c>
      <c r="C29" s="25">
        <f>'October Activity Tracking'!J22</f>
        <v>0</v>
      </c>
      <c r="D29" s="52"/>
      <c r="E29" s="23"/>
      <c r="F29" s="23"/>
      <c r="G29" s="23"/>
      <c r="H29" s="23"/>
      <c r="I29" s="23"/>
      <c r="J29" s="23"/>
      <c r="K29" s="25">
        <f t="shared" si="0"/>
        <v>0</v>
      </c>
      <c r="L29" s="150"/>
      <c r="M29" s="31" t="s">
        <v>98</v>
      </c>
      <c r="N29" s="229"/>
    </row>
    <row r="30" spans="1:20" s="20" customFormat="1" ht="20.100000000000001" customHeight="1" x14ac:dyDescent="0.3">
      <c r="A30" s="7" t="s">
        <v>6</v>
      </c>
      <c r="B30" s="81">
        <v>18</v>
      </c>
      <c r="C30" s="25">
        <f>'October Activity Tracking'!J23</f>
        <v>0</v>
      </c>
      <c r="D30" s="24">
        <f>SUM(C24:C30)</f>
        <v>0</v>
      </c>
      <c r="E30" s="23"/>
      <c r="F30" s="23"/>
      <c r="G30" s="23"/>
      <c r="H30" s="23"/>
      <c r="I30" s="23"/>
      <c r="J30" s="23"/>
      <c r="K30" s="25">
        <f t="shared" si="0"/>
        <v>0</v>
      </c>
      <c r="L30" s="150"/>
      <c r="M30" s="45"/>
      <c r="N30" s="44"/>
    </row>
    <row r="31" spans="1:20" s="20" customFormat="1" ht="20.100000000000001" customHeight="1" thickBot="1" x14ac:dyDescent="0.35">
      <c r="A31" s="131" t="s">
        <v>2</v>
      </c>
      <c r="B31" s="158">
        <v>19</v>
      </c>
      <c r="C31" s="147">
        <f>'October Activity Tracking'!J24</f>
        <v>0</v>
      </c>
      <c r="D31" s="145"/>
      <c r="E31" s="135"/>
      <c r="F31" s="146"/>
      <c r="G31" s="135"/>
      <c r="H31" s="146"/>
      <c r="I31" s="135"/>
      <c r="J31" s="146"/>
      <c r="K31" s="147">
        <f t="shared" si="0"/>
        <v>0</v>
      </c>
      <c r="L31" s="150"/>
      <c r="M31" s="44" t="s">
        <v>34</v>
      </c>
      <c r="N31" s="127" t="e">
        <f>SUM(N11:N29)</f>
        <v>#DIV/0!</v>
      </c>
    </row>
    <row r="32" spans="1:20" s="20" customFormat="1" ht="20.100000000000001" customHeight="1" thickTop="1" x14ac:dyDescent="0.3">
      <c r="A32" s="131" t="s">
        <v>2</v>
      </c>
      <c r="B32" s="158">
        <v>20</v>
      </c>
      <c r="C32" s="147">
        <f>'October Activity Tracking'!J25</f>
        <v>0</v>
      </c>
      <c r="D32" s="145"/>
      <c r="E32" s="135"/>
      <c r="F32" s="146"/>
      <c r="G32" s="135"/>
      <c r="H32" s="146"/>
      <c r="I32" s="135"/>
      <c r="J32" s="146"/>
      <c r="K32" s="147">
        <f t="shared" si="0"/>
        <v>0</v>
      </c>
      <c r="L32" s="150"/>
      <c r="M32" s="44"/>
      <c r="N32" s="95"/>
    </row>
    <row r="33" spans="1:14" s="20" customFormat="1" ht="20.100000000000001" customHeight="1" x14ac:dyDescent="0.25">
      <c r="A33" s="7" t="s">
        <v>3</v>
      </c>
      <c r="B33" s="81">
        <v>21</v>
      </c>
      <c r="C33" s="25">
        <f>'October Activity Tracking'!J26</f>
        <v>0</v>
      </c>
      <c r="D33" s="52"/>
      <c r="E33" s="23"/>
      <c r="F33" s="23"/>
      <c r="G33" s="23"/>
      <c r="H33" s="23"/>
      <c r="I33" s="23"/>
      <c r="J33" s="23"/>
      <c r="K33" s="25">
        <f t="shared" si="0"/>
        <v>0</v>
      </c>
      <c r="L33" s="150"/>
    </row>
    <row r="34" spans="1:14" s="20" customFormat="1" ht="20.100000000000001" customHeight="1" x14ac:dyDescent="0.25">
      <c r="A34" s="7" t="s">
        <v>4</v>
      </c>
      <c r="B34" s="81">
        <v>22</v>
      </c>
      <c r="C34" s="25">
        <f>'October Activity Tracking'!J27</f>
        <v>0</v>
      </c>
      <c r="D34" s="52"/>
      <c r="E34" s="23"/>
      <c r="F34" s="23"/>
      <c r="G34" s="23"/>
      <c r="H34" s="23"/>
      <c r="I34" s="23"/>
      <c r="J34" s="23"/>
      <c r="K34" s="25">
        <f t="shared" si="0"/>
        <v>0</v>
      </c>
      <c r="L34" s="150"/>
    </row>
    <row r="35" spans="1:14" s="20" customFormat="1" ht="20.100000000000001" customHeight="1" x14ac:dyDescent="0.25">
      <c r="A35" s="7" t="s">
        <v>5</v>
      </c>
      <c r="B35" s="81">
        <v>23</v>
      </c>
      <c r="C35" s="25">
        <f>'October Activity Tracking'!J28</f>
        <v>0</v>
      </c>
      <c r="D35" s="52"/>
      <c r="E35" s="23"/>
      <c r="F35" s="23"/>
      <c r="G35" s="23"/>
      <c r="H35" s="23"/>
      <c r="I35" s="23"/>
      <c r="J35" s="23"/>
      <c r="K35" s="25">
        <f t="shared" si="0"/>
        <v>0</v>
      </c>
      <c r="L35" s="150"/>
    </row>
    <row r="36" spans="1:14" s="20" customFormat="1" ht="20.100000000000001" customHeight="1" x14ac:dyDescent="0.25">
      <c r="A36" s="7" t="s">
        <v>16</v>
      </c>
      <c r="B36" s="81">
        <v>24</v>
      </c>
      <c r="C36" s="25">
        <f>'October Activity Tracking'!J29</f>
        <v>0</v>
      </c>
      <c r="D36" s="52"/>
      <c r="E36" s="23"/>
      <c r="F36" s="23"/>
      <c r="G36" s="23"/>
      <c r="H36" s="23"/>
      <c r="I36" s="23"/>
      <c r="J36" s="23"/>
      <c r="K36" s="25">
        <f t="shared" si="0"/>
        <v>0</v>
      </c>
      <c r="L36" s="150"/>
    </row>
    <row r="37" spans="1:14" s="20" customFormat="1" ht="20.100000000000001" customHeight="1" x14ac:dyDescent="0.25">
      <c r="A37" s="7" t="s">
        <v>6</v>
      </c>
      <c r="B37" s="81">
        <v>25</v>
      </c>
      <c r="C37" s="25">
        <f>'October Activity Tracking'!J30</f>
        <v>0</v>
      </c>
      <c r="D37" s="24">
        <f>SUM(C31:C37)</f>
        <v>0</v>
      </c>
      <c r="E37" s="23"/>
      <c r="F37" s="23"/>
      <c r="G37" s="23"/>
      <c r="H37" s="23"/>
      <c r="I37" s="23"/>
      <c r="J37" s="23"/>
      <c r="K37" s="25">
        <f t="shared" si="0"/>
        <v>0</v>
      </c>
      <c r="L37" s="150"/>
      <c r="M37" s="238" t="s">
        <v>35</v>
      </c>
      <c r="N37" s="238"/>
    </row>
    <row r="38" spans="1:14" s="20" customFormat="1" ht="20.100000000000001" customHeight="1" x14ac:dyDescent="0.25">
      <c r="A38" s="131" t="s">
        <v>2</v>
      </c>
      <c r="B38" s="158">
        <v>26</v>
      </c>
      <c r="C38" s="147">
        <f>'October Activity Tracking'!J31</f>
        <v>0</v>
      </c>
      <c r="D38" s="145"/>
      <c r="E38" s="135"/>
      <c r="F38" s="146"/>
      <c r="G38" s="135"/>
      <c r="H38" s="146"/>
      <c r="I38" s="135"/>
      <c r="J38" s="146"/>
      <c r="K38" s="147">
        <f t="shared" si="0"/>
        <v>0</v>
      </c>
      <c r="L38" s="150"/>
      <c r="M38" s="238"/>
      <c r="N38" s="238"/>
    </row>
    <row r="39" spans="1:14" s="20" customFormat="1" ht="20.100000000000001" customHeight="1" x14ac:dyDescent="0.25">
      <c r="A39" s="131" t="s">
        <v>2</v>
      </c>
      <c r="B39" s="158">
        <v>27</v>
      </c>
      <c r="C39" s="147">
        <f>'October Activity Tracking'!J32</f>
        <v>0</v>
      </c>
      <c r="D39" s="145"/>
      <c r="E39" s="135"/>
      <c r="F39" s="146"/>
      <c r="G39" s="135"/>
      <c r="H39" s="146"/>
      <c r="I39" s="135"/>
      <c r="J39" s="146"/>
      <c r="K39" s="147">
        <f t="shared" si="0"/>
        <v>0</v>
      </c>
      <c r="L39" s="150"/>
      <c r="M39" s="15"/>
      <c r="N39" s="15"/>
    </row>
    <row r="40" spans="1:14" s="20" customFormat="1" ht="20.100000000000001" customHeight="1" thickBot="1" x14ac:dyDescent="0.3">
      <c r="A40" s="7" t="s">
        <v>3</v>
      </c>
      <c r="B40" s="81">
        <v>28</v>
      </c>
      <c r="C40" s="25">
        <f>'October Activity Tracking'!J33</f>
        <v>0</v>
      </c>
      <c r="D40" s="52"/>
      <c r="E40" s="23"/>
      <c r="F40" s="23"/>
      <c r="G40" s="23"/>
      <c r="H40" s="23"/>
      <c r="I40" s="23"/>
      <c r="J40" s="23"/>
      <c r="K40" s="25">
        <f t="shared" si="0"/>
        <v>0</v>
      </c>
      <c r="L40" s="150"/>
      <c r="M40" s="218"/>
      <c r="N40" s="218"/>
    </row>
    <row r="41" spans="1:14" s="20" customFormat="1" ht="20.100000000000001" customHeight="1" thickBot="1" x14ac:dyDescent="0.3">
      <c r="A41" s="7" t="s">
        <v>4</v>
      </c>
      <c r="B41" s="81">
        <v>29</v>
      </c>
      <c r="C41" s="25">
        <f>'October Activity Tracking'!J34</f>
        <v>0</v>
      </c>
      <c r="D41" s="52"/>
      <c r="E41" s="23"/>
      <c r="F41" s="23"/>
      <c r="G41" s="23"/>
      <c r="H41" s="23"/>
      <c r="I41" s="23"/>
      <c r="J41" s="23"/>
      <c r="K41" s="25">
        <f t="shared" si="0"/>
        <v>0</v>
      </c>
      <c r="L41" s="150"/>
      <c r="M41" s="219"/>
      <c r="N41" s="219"/>
    </row>
    <row r="42" spans="1:14" s="20" customFormat="1" ht="20.100000000000001" customHeight="1" x14ac:dyDescent="0.25">
      <c r="A42" s="7" t="s">
        <v>5</v>
      </c>
      <c r="B42" s="81">
        <v>30</v>
      </c>
      <c r="C42" s="25">
        <f>'October Activity Tracking'!J35</f>
        <v>0</v>
      </c>
      <c r="D42" s="52"/>
      <c r="E42" s="23"/>
      <c r="F42" s="23"/>
      <c r="G42" s="23"/>
      <c r="H42" s="23"/>
      <c r="I42" s="23"/>
      <c r="J42" s="23"/>
      <c r="K42" s="25">
        <f t="shared" si="0"/>
        <v>0</v>
      </c>
      <c r="L42" s="150"/>
      <c r="M42" s="15"/>
      <c r="N42" s="15"/>
    </row>
    <row r="43" spans="1:14" s="20" customFormat="1" ht="20.100000000000001" customHeight="1" x14ac:dyDescent="0.3">
      <c r="A43" s="7" t="s">
        <v>16</v>
      </c>
      <c r="B43" s="81">
        <v>31</v>
      </c>
      <c r="C43" s="25">
        <f>'October Activity Tracking'!J36</f>
        <v>0</v>
      </c>
      <c r="D43" s="166">
        <f>SUM(C38:C43)</f>
        <v>0</v>
      </c>
      <c r="E43" s="23"/>
      <c r="F43" s="54"/>
      <c r="G43" s="54"/>
      <c r="H43" s="54"/>
      <c r="I43" s="54"/>
      <c r="J43" s="54"/>
      <c r="K43" s="25">
        <f t="shared" si="0"/>
        <v>0</v>
      </c>
      <c r="L43" s="150"/>
      <c r="M43" s="109"/>
      <c r="N43" s="109"/>
    </row>
    <row r="44" spans="1:14" s="20" customFormat="1" ht="20.100000000000001" customHeight="1" thickBot="1" x14ac:dyDescent="0.3">
      <c r="A44" s="19"/>
      <c r="B44" s="19"/>
      <c r="C44" s="26">
        <f>SUM(C13:C43)</f>
        <v>0</v>
      </c>
      <c r="D44" s="28"/>
      <c r="E44" s="26">
        <f t="shared" ref="E44:I44" si="1">SUM(E13:E43)</f>
        <v>0</v>
      </c>
      <c r="F44" s="26">
        <f t="shared" si="1"/>
        <v>0</v>
      </c>
      <c r="G44" s="26">
        <f t="shared" si="1"/>
        <v>0</v>
      </c>
      <c r="H44" s="26">
        <f t="shared" si="1"/>
        <v>0</v>
      </c>
      <c r="I44" s="26">
        <f t="shared" si="1"/>
        <v>0</v>
      </c>
      <c r="J44" s="26">
        <f>SUM(J13:J43)</f>
        <v>0</v>
      </c>
      <c r="K44" s="26"/>
      <c r="L44" s="150"/>
      <c r="M44" s="15" t="s">
        <v>45</v>
      </c>
      <c r="N44" s="15">
        <f>SUM(C44,E44,F44,G44,H44,I44,J44)</f>
        <v>0</v>
      </c>
    </row>
    <row r="45" spans="1:14" s="20" customFormat="1" ht="20.100000000000001" customHeight="1" thickTop="1" x14ac:dyDescent="0.25">
      <c r="A45" s="19"/>
      <c r="B45" s="19"/>
      <c r="C45" s="19"/>
      <c r="D45" s="15"/>
      <c r="E45" s="15"/>
      <c r="F45" s="15"/>
      <c r="G45" s="15"/>
      <c r="H45" s="15"/>
      <c r="I45" s="15"/>
      <c r="J45" s="15"/>
      <c r="K45" s="15"/>
      <c r="M45" s="15"/>
      <c r="N45" s="15"/>
    </row>
    <row r="46" spans="1:14" s="20" customFormat="1" ht="57" customHeight="1" x14ac:dyDescent="0.3">
      <c r="A46" s="220" t="s">
        <v>41</v>
      </c>
      <c r="B46" s="220"/>
      <c r="C46" s="220"/>
      <c r="D46" s="220"/>
      <c r="E46" s="220"/>
      <c r="F46" s="220"/>
      <c r="G46" s="220"/>
      <c r="H46" s="220"/>
      <c r="I46" s="220"/>
      <c r="J46" s="220"/>
      <c r="K46" s="220"/>
      <c r="L46" s="220"/>
      <c r="M46" s="220"/>
      <c r="N46" s="220"/>
    </row>
    <row r="47" spans="1:14" s="20" customFormat="1" ht="20.100000000000001" customHeight="1" x14ac:dyDescent="0.25">
      <c r="A47" s="2"/>
      <c r="B47" s="13" t="str">
        <f>IF(ISBLANK(I5),"ERROR: Please Enter Employee ID","")</f>
        <v>ERROR: Please Enter Employee ID</v>
      </c>
      <c r="C47" s="73"/>
      <c r="D47" s="12"/>
      <c r="E47" s="13"/>
      <c r="F47" s="12"/>
      <c r="G47" s="12"/>
      <c r="H47" s="12"/>
      <c r="I47" s="12"/>
      <c r="J47" s="12"/>
      <c r="K47" s="12"/>
      <c r="L47" s="12"/>
      <c r="M47" s="15"/>
      <c r="N47" s="15"/>
    </row>
    <row r="48" spans="1:14" s="20" customFormat="1" ht="20.100000000000001" customHeight="1" x14ac:dyDescent="0.3">
      <c r="A48" s="2"/>
      <c r="B48" s="13"/>
      <c r="C48" s="73"/>
      <c r="D48" s="12"/>
      <c r="E48" s="13"/>
      <c r="F48" s="12"/>
      <c r="G48" s="12"/>
      <c r="H48" s="12"/>
      <c r="I48" s="12"/>
      <c r="J48" s="12"/>
      <c r="K48" s="68"/>
      <c r="L48" s="68"/>
      <c r="M48" s="15"/>
      <c r="N48" s="15"/>
    </row>
    <row r="49" spans="1:14" s="20" customFormat="1" ht="20.100000000000001" customHeight="1" thickBot="1" x14ac:dyDescent="0.3">
      <c r="A49" s="2"/>
      <c r="B49" s="40"/>
      <c r="C49" s="73"/>
      <c r="D49" s="12"/>
      <c r="E49" s="40"/>
      <c r="F49" s="12"/>
      <c r="G49" s="12"/>
      <c r="H49" s="38"/>
      <c r="I49" s="38"/>
      <c r="J49" s="38"/>
      <c r="K49" s="38"/>
      <c r="L49" s="38"/>
      <c r="M49" s="106"/>
      <c r="N49" s="15"/>
    </row>
    <row r="50" spans="1:14" ht="21.6" customHeight="1" thickTop="1" x14ac:dyDescent="0.25">
      <c r="A50" s="225" t="s">
        <v>13</v>
      </c>
      <c r="B50" s="226"/>
      <c r="C50" s="226"/>
      <c r="D50" s="226"/>
      <c r="E50" s="226"/>
      <c r="F50" s="226"/>
      <c r="G50" s="226"/>
      <c r="H50" s="226"/>
      <c r="K50" s="83" t="s">
        <v>9</v>
      </c>
      <c r="L50" s="84"/>
      <c r="M50" s="87"/>
      <c r="N50" s="87"/>
    </row>
    <row r="51" spans="1:14" x14ac:dyDescent="0.25">
      <c r="A51" s="2"/>
    </row>
    <row r="52" spans="1:14" ht="15.75" customHeight="1" x14ac:dyDescent="0.25">
      <c r="A52" s="85" t="s">
        <v>57</v>
      </c>
      <c r="B52" s="85"/>
      <c r="C52" s="85"/>
      <c r="D52" s="85"/>
      <c r="E52" s="85"/>
      <c r="F52" s="85"/>
      <c r="G52" s="85"/>
      <c r="H52" s="85"/>
      <c r="I52" s="85"/>
      <c r="J52" s="85"/>
      <c r="K52" s="85"/>
      <c r="L52" s="85"/>
      <c r="M52" s="12"/>
    </row>
    <row r="53" spans="1:14" ht="15.75" customHeight="1" thickBot="1" x14ac:dyDescent="0.3">
      <c r="A53" s="2"/>
      <c r="M53" s="12"/>
    </row>
    <row r="54" spans="1:14" ht="33.6" customHeight="1" thickBot="1" x14ac:dyDescent="0.3">
      <c r="A54" s="221" t="s">
        <v>26</v>
      </c>
      <c r="B54" s="222"/>
      <c r="C54" s="222"/>
      <c r="D54" s="222"/>
      <c r="E54" s="222"/>
      <c r="F54" s="222"/>
      <c r="G54" s="222"/>
      <c r="H54" s="222"/>
      <c r="I54" s="222"/>
      <c r="J54" s="222"/>
      <c r="K54" s="222"/>
      <c r="L54" s="222"/>
      <c r="M54" s="222"/>
      <c r="N54" s="223"/>
    </row>
    <row r="55" spans="1:14" x14ac:dyDescent="0.25">
      <c r="A55" s="2"/>
      <c r="M55" s="39"/>
      <c r="N55" s="38"/>
    </row>
    <row r="56" spans="1:14" x14ac:dyDescent="0.25">
      <c r="A56" s="2"/>
      <c r="M56" s="41"/>
      <c r="N56" s="41"/>
    </row>
    <row r="57" spans="1:14" x14ac:dyDescent="0.25">
      <c r="A57" s="2"/>
    </row>
    <row r="58" spans="1:14" ht="17.25" customHeight="1" x14ac:dyDescent="0.25">
      <c r="A58" s="2"/>
      <c r="M58" s="85"/>
      <c r="N58" s="85"/>
    </row>
    <row r="59" spans="1:14" x14ac:dyDescent="0.25">
      <c r="A59" s="2"/>
    </row>
    <row r="60" spans="1:14" ht="31.5" customHeight="1" x14ac:dyDescent="0.25">
      <c r="A60" s="2"/>
      <c r="M60" s="104"/>
      <c r="N60" s="104"/>
    </row>
    <row r="61" spans="1:14" x14ac:dyDescent="0.25">
      <c r="A61" s="2"/>
      <c r="M61" s="39"/>
      <c r="N61" s="38"/>
    </row>
    <row r="62" spans="1:14" x14ac:dyDescent="0.25">
      <c r="A62" s="2"/>
    </row>
    <row r="63" spans="1:14" x14ac:dyDescent="0.25">
      <c r="A63" s="2"/>
    </row>
    <row r="64" spans="1: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85" spans="1:3" x14ac:dyDescent="0.25">
      <c r="C85" s="9">
        <v>24</v>
      </c>
    </row>
    <row r="87" spans="1:3" x14ac:dyDescent="0.25">
      <c r="A87" s="42"/>
    </row>
    <row r="88" spans="1:3" x14ac:dyDescent="0.25">
      <c r="A88" s="43">
        <v>0</v>
      </c>
      <c r="C88" s="73">
        <v>0.01</v>
      </c>
    </row>
    <row r="89" spans="1:3" x14ac:dyDescent="0.25">
      <c r="A89" s="43">
        <v>0.25</v>
      </c>
      <c r="C89" s="73">
        <v>0.02</v>
      </c>
    </row>
    <row r="90" spans="1:3" x14ac:dyDescent="0.25">
      <c r="A90" s="43">
        <v>0.5</v>
      </c>
      <c r="C90" s="73">
        <v>0.03</v>
      </c>
    </row>
    <row r="91" spans="1:3" x14ac:dyDescent="0.25">
      <c r="A91" s="43">
        <v>0.75</v>
      </c>
      <c r="C91" s="73">
        <v>0.04</v>
      </c>
    </row>
    <row r="92" spans="1:3" x14ac:dyDescent="0.25">
      <c r="A92" s="43">
        <v>1</v>
      </c>
      <c r="C92" s="73">
        <v>0.05</v>
      </c>
    </row>
    <row r="93" spans="1:3" x14ac:dyDescent="0.25">
      <c r="A93" s="43">
        <v>1.25</v>
      </c>
      <c r="C93" s="73">
        <v>0.06</v>
      </c>
    </row>
    <row r="94" spans="1:3" x14ac:dyDescent="0.25">
      <c r="A94" s="43">
        <v>1.5</v>
      </c>
      <c r="C94" s="73">
        <v>7.0000000000000007E-2</v>
      </c>
    </row>
    <row r="95" spans="1:3" x14ac:dyDescent="0.25">
      <c r="A95" s="43">
        <v>1.75</v>
      </c>
      <c r="C95" s="73">
        <v>0.08</v>
      </c>
    </row>
    <row r="96" spans="1:3" x14ac:dyDescent="0.25">
      <c r="A96" s="43">
        <v>2</v>
      </c>
      <c r="C96" s="73">
        <v>0.09</v>
      </c>
    </row>
    <row r="97" spans="1:3" x14ac:dyDescent="0.25">
      <c r="A97" s="43">
        <v>2.25</v>
      </c>
      <c r="C97" s="73">
        <v>0.1</v>
      </c>
    </row>
    <row r="98" spans="1:3" x14ac:dyDescent="0.25">
      <c r="A98" s="43">
        <v>2.5</v>
      </c>
      <c r="C98" s="73">
        <v>0.11</v>
      </c>
    </row>
    <row r="99" spans="1:3" x14ac:dyDescent="0.25">
      <c r="A99" s="43">
        <v>2.75</v>
      </c>
      <c r="C99" s="73">
        <v>0.12</v>
      </c>
    </row>
    <row r="100" spans="1:3" x14ac:dyDescent="0.25">
      <c r="A100" s="43">
        <v>3</v>
      </c>
      <c r="C100" s="73">
        <v>0.13</v>
      </c>
    </row>
    <row r="101" spans="1:3" x14ac:dyDescent="0.25">
      <c r="A101" s="43">
        <v>3.25</v>
      </c>
      <c r="C101" s="73">
        <v>0.14000000000000001</v>
      </c>
    </row>
    <row r="102" spans="1:3" x14ac:dyDescent="0.25">
      <c r="A102" s="43">
        <v>3.5</v>
      </c>
      <c r="C102" s="73">
        <v>0.15</v>
      </c>
    </row>
    <row r="103" spans="1:3" x14ac:dyDescent="0.25">
      <c r="A103" s="43">
        <v>3.75</v>
      </c>
      <c r="C103" s="73">
        <v>0.16</v>
      </c>
    </row>
    <row r="104" spans="1:3" x14ac:dyDescent="0.25">
      <c r="A104" s="43">
        <v>4</v>
      </c>
      <c r="C104" s="73">
        <v>0.17</v>
      </c>
    </row>
    <row r="105" spans="1:3" x14ac:dyDescent="0.25">
      <c r="A105" s="43">
        <v>4.25</v>
      </c>
      <c r="C105" s="73">
        <v>0.18</v>
      </c>
    </row>
    <row r="106" spans="1:3" x14ac:dyDescent="0.25">
      <c r="A106" s="43">
        <v>4.5</v>
      </c>
      <c r="C106" s="73">
        <v>0.19</v>
      </c>
    </row>
    <row r="107" spans="1:3" x14ac:dyDescent="0.25">
      <c r="A107" s="43">
        <v>4.75</v>
      </c>
      <c r="C107" s="73">
        <v>0.2</v>
      </c>
    </row>
    <row r="108" spans="1:3" x14ac:dyDescent="0.25">
      <c r="A108" s="43">
        <v>5</v>
      </c>
      <c r="C108" s="73">
        <v>0.21</v>
      </c>
    </row>
    <row r="109" spans="1:3" x14ac:dyDescent="0.25">
      <c r="A109" s="43">
        <v>5.25</v>
      </c>
      <c r="C109" s="73">
        <v>0.22</v>
      </c>
    </row>
    <row r="110" spans="1:3" x14ac:dyDescent="0.25">
      <c r="A110" s="43">
        <v>5.5</v>
      </c>
      <c r="C110" s="73">
        <v>0.23</v>
      </c>
    </row>
    <row r="111" spans="1:3" x14ac:dyDescent="0.25">
      <c r="A111" s="43">
        <v>5.75</v>
      </c>
      <c r="C111" s="73">
        <v>0.24</v>
      </c>
    </row>
    <row r="112" spans="1:3" x14ac:dyDescent="0.25">
      <c r="A112" s="43">
        <v>6</v>
      </c>
      <c r="C112" s="73">
        <v>0.25</v>
      </c>
    </row>
    <row r="113" spans="1:3" x14ac:dyDescent="0.25">
      <c r="A113" s="43">
        <v>6.25</v>
      </c>
      <c r="C113" s="73">
        <v>0.26</v>
      </c>
    </row>
    <row r="114" spans="1:3" x14ac:dyDescent="0.25">
      <c r="A114" s="43">
        <v>6.5</v>
      </c>
      <c r="C114" s="73">
        <v>0.27</v>
      </c>
    </row>
    <row r="115" spans="1:3" x14ac:dyDescent="0.25">
      <c r="A115" s="43">
        <v>6.75</v>
      </c>
      <c r="C115" s="73">
        <v>0.28000000000000003</v>
      </c>
    </row>
    <row r="116" spans="1:3" x14ac:dyDescent="0.25">
      <c r="A116" s="43">
        <v>7</v>
      </c>
      <c r="C116" s="73">
        <v>0.28999999999999998</v>
      </c>
    </row>
    <row r="117" spans="1:3" x14ac:dyDescent="0.25">
      <c r="A117" s="43">
        <v>7.25</v>
      </c>
      <c r="C117" s="73">
        <v>0.3</v>
      </c>
    </row>
    <row r="118" spans="1:3" x14ac:dyDescent="0.25">
      <c r="A118" s="43">
        <v>7.5</v>
      </c>
      <c r="C118" s="73">
        <v>0.31</v>
      </c>
    </row>
    <row r="119" spans="1:3" x14ac:dyDescent="0.25">
      <c r="A119" s="43">
        <v>7.75</v>
      </c>
      <c r="C119" s="73">
        <v>0.32</v>
      </c>
    </row>
    <row r="120" spans="1:3" x14ac:dyDescent="0.25">
      <c r="A120" s="43">
        <v>8</v>
      </c>
      <c r="C120" s="73">
        <v>0.33</v>
      </c>
    </row>
    <row r="121" spans="1:3" x14ac:dyDescent="0.25">
      <c r="A121" s="43">
        <v>8.25</v>
      </c>
      <c r="C121" s="73">
        <v>0.34</v>
      </c>
    </row>
    <row r="122" spans="1:3" x14ac:dyDescent="0.25">
      <c r="A122" s="43">
        <v>8.5</v>
      </c>
      <c r="C122" s="73">
        <v>0.35</v>
      </c>
    </row>
    <row r="123" spans="1:3" x14ac:dyDescent="0.25">
      <c r="A123" s="43">
        <v>8.75</v>
      </c>
      <c r="C123" s="73">
        <v>0.36</v>
      </c>
    </row>
    <row r="124" spans="1:3" x14ac:dyDescent="0.25">
      <c r="A124" s="43">
        <v>9</v>
      </c>
      <c r="C124" s="73">
        <v>0.37</v>
      </c>
    </row>
    <row r="125" spans="1:3" x14ac:dyDescent="0.25">
      <c r="A125" s="43">
        <v>9.25</v>
      </c>
      <c r="C125" s="73">
        <v>0.38</v>
      </c>
    </row>
    <row r="126" spans="1:3" x14ac:dyDescent="0.25">
      <c r="A126" s="43">
        <v>9.5</v>
      </c>
      <c r="C126" s="73">
        <v>0.39</v>
      </c>
    </row>
    <row r="127" spans="1:3" x14ac:dyDescent="0.25">
      <c r="A127" s="43">
        <v>9.75</v>
      </c>
      <c r="C127" s="73">
        <v>0.4</v>
      </c>
    </row>
    <row r="128" spans="1:3" x14ac:dyDescent="0.25">
      <c r="A128" s="43">
        <v>10</v>
      </c>
      <c r="C128" s="73">
        <v>0.41</v>
      </c>
    </row>
    <row r="129" spans="1:3" x14ac:dyDescent="0.25">
      <c r="A129" s="43">
        <v>10.25</v>
      </c>
      <c r="C129" s="73">
        <v>0.42</v>
      </c>
    </row>
    <row r="130" spans="1:3" x14ac:dyDescent="0.25">
      <c r="A130" s="43">
        <v>10.5</v>
      </c>
      <c r="C130" s="73">
        <v>0.43</v>
      </c>
    </row>
    <row r="131" spans="1:3" x14ac:dyDescent="0.25">
      <c r="A131" s="43">
        <v>10.75</v>
      </c>
      <c r="C131" s="73">
        <v>0.44</v>
      </c>
    </row>
    <row r="132" spans="1:3" x14ac:dyDescent="0.25">
      <c r="A132" s="43">
        <v>11</v>
      </c>
      <c r="C132" s="73">
        <v>0.45</v>
      </c>
    </row>
    <row r="133" spans="1:3" x14ac:dyDescent="0.25">
      <c r="A133" s="43">
        <v>11.25</v>
      </c>
      <c r="C133" s="73">
        <v>0.46</v>
      </c>
    </row>
    <row r="134" spans="1:3" x14ac:dyDescent="0.25">
      <c r="A134" s="43">
        <v>11.5</v>
      </c>
      <c r="C134" s="73">
        <v>0.47</v>
      </c>
    </row>
    <row r="135" spans="1:3" x14ac:dyDescent="0.25">
      <c r="A135" s="43">
        <v>11.75</v>
      </c>
      <c r="C135" s="73">
        <v>0.48</v>
      </c>
    </row>
    <row r="136" spans="1:3" x14ac:dyDescent="0.25">
      <c r="A136" s="43">
        <v>12</v>
      </c>
      <c r="C136" s="73">
        <v>0.49</v>
      </c>
    </row>
    <row r="137" spans="1:3" x14ac:dyDescent="0.25">
      <c r="A137" s="43">
        <v>12.25</v>
      </c>
      <c r="C137" s="73">
        <v>0.5</v>
      </c>
    </row>
    <row r="138" spans="1:3" x14ac:dyDescent="0.25">
      <c r="A138" s="43">
        <v>12.5</v>
      </c>
      <c r="C138" s="73">
        <v>0.51</v>
      </c>
    </row>
    <row r="139" spans="1:3" x14ac:dyDescent="0.25">
      <c r="A139" s="43">
        <v>12.75</v>
      </c>
      <c r="C139" s="73">
        <v>0.52</v>
      </c>
    </row>
    <row r="140" spans="1:3" x14ac:dyDescent="0.25">
      <c r="A140" s="43">
        <v>13</v>
      </c>
      <c r="C140" s="73">
        <v>0.53</v>
      </c>
    </row>
    <row r="141" spans="1:3" x14ac:dyDescent="0.25">
      <c r="A141" s="43">
        <v>13.25</v>
      </c>
      <c r="C141" s="73">
        <v>0.54</v>
      </c>
    </row>
    <row r="142" spans="1:3" x14ac:dyDescent="0.25">
      <c r="A142" s="43">
        <v>13.5</v>
      </c>
      <c r="C142" s="73">
        <v>0.55000000000000004</v>
      </c>
    </row>
    <row r="143" spans="1:3" x14ac:dyDescent="0.25">
      <c r="A143" s="43">
        <v>13.75</v>
      </c>
      <c r="C143" s="73">
        <v>0.56000000000000005</v>
      </c>
    </row>
    <row r="144" spans="1:3" x14ac:dyDescent="0.25">
      <c r="A144" s="43">
        <v>14</v>
      </c>
      <c r="C144" s="73">
        <v>0.56999999999999995</v>
      </c>
    </row>
    <row r="145" spans="1:3" x14ac:dyDescent="0.25">
      <c r="A145" s="43">
        <v>14.25</v>
      </c>
      <c r="C145" s="73">
        <v>0.57999999999999996</v>
      </c>
    </row>
    <row r="146" spans="1:3" x14ac:dyDescent="0.25">
      <c r="A146" s="43">
        <v>14.5</v>
      </c>
      <c r="C146" s="73">
        <v>0.59</v>
      </c>
    </row>
    <row r="147" spans="1:3" x14ac:dyDescent="0.25">
      <c r="A147" s="43">
        <v>14.75</v>
      </c>
      <c r="C147" s="73">
        <v>0.6</v>
      </c>
    </row>
    <row r="148" spans="1:3" x14ac:dyDescent="0.25">
      <c r="A148" s="43">
        <v>15</v>
      </c>
      <c r="C148" s="73">
        <v>0.61</v>
      </c>
    </row>
    <row r="149" spans="1:3" x14ac:dyDescent="0.25">
      <c r="A149" s="43">
        <v>15.25</v>
      </c>
      <c r="C149" s="73">
        <v>0.62</v>
      </c>
    </row>
    <row r="150" spans="1:3" x14ac:dyDescent="0.25">
      <c r="A150" s="43">
        <v>15.5</v>
      </c>
      <c r="C150" s="73">
        <v>0.63</v>
      </c>
    </row>
    <row r="151" spans="1:3" x14ac:dyDescent="0.25">
      <c r="A151" s="43">
        <v>15.75</v>
      </c>
      <c r="C151" s="73">
        <v>0.64</v>
      </c>
    </row>
    <row r="152" spans="1:3" x14ac:dyDescent="0.25">
      <c r="A152" s="43">
        <v>16</v>
      </c>
      <c r="C152" s="73">
        <v>0.65</v>
      </c>
    </row>
    <row r="153" spans="1:3" x14ac:dyDescent="0.25">
      <c r="A153" s="43">
        <v>16.25</v>
      </c>
      <c r="C153" s="73">
        <v>0.66</v>
      </c>
    </row>
    <row r="154" spans="1:3" x14ac:dyDescent="0.25">
      <c r="A154" s="43">
        <v>16.5</v>
      </c>
      <c r="C154" s="73">
        <v>0.67</v>
      </c>
    </row>
    <row r="155" spans="1:3" x14ac:dyDescent="0.25">
      <c r="A155" s="43">
        <v>16.75</v>
      </c>
      <c r="C155" s="73">
        <v>0.68</v>
      </c>
    </row>
    <row r="156" spans="1:3" x14ac:dyDescent="0.25">
      <c r="A156" s="43">
        <v>17</v>
      </c>
      <c r="C156" s="73">
        <v>0.69</v>
      </c>
    </row>
    <row r="157" spans="1:3" x14ac:dyDescent="0.25">
      <c r="A157" s="43">
        <v>17.25</v>
      </c>
      <c r="C157" s="73">
        <v>0.7</v>
      </c>
    </row>
    <row r="158" spans="1:3" x14ac:dyDescent="0.25">
      <c r="A158" s="43">
        <v>17.5</v>
      </c>
      <c r="C158" s="73">
        <v>0.71</v>
      </c>
    </row>
    <row r="159" spans="1:3" x14ac:dyDescent="0.25">
      <c r="A159" s="43">
        <v>17.75</v>
      </c>
      <c r="C159" s="73">
        <v>0.72</v>
      </c>
    </row>
    <row r="160" spans="1:3" x14ac:dyDescent="0.25">
      <c r="A160" s="43">
        <v>18</v>
      </c>
      <c r="C160" s="73">
        <v>0.73</v>
      </c>
    </row>
    <row r="161" spans="1:3" x14ac:dyDescent="0.25">
      <c r="A161" s="43">
        <v>18.25</v>
      </c>
      <c r="C161" s="73">
        <v>0.74</v>
      </c>
    </row>
    <row r="162" spans="1:3" x14ac:dyDescent="0.25">
      <c r="A162" s="43">
        <v>18.5</v>
      </c>
      <c r="C162" s="73">
        <v>0.75</v>
      </c>
    </row>
    <row r="163" spans="1:3" x14ac:dyDescent="0.25">
      <c r="A163" s="43">
        <v>18.75</v>
      </c>
      <c r="C163" s="73">
        <v>0.76</v>
      </c>
    </row>
    <row r="164" spans="1:3" x14ac:dyDescent="0.25">
      <c r="A164" s="43">
        <v>19</v>
      </c>
      <c r="C164" s="73">
        <v>0.77</v>
      </c>
    </row>
    <row r="165" spans="1:3" x14ac:dyDescent="0.25">
      <c r="A165" s="43">
        <v>19.25</v>
      </c>
      <c r="C165" s="73">
        <v>0.78</v>
      </c>
    </row>
    <row r="166" spans="1:3" x14ac:dyDescent="0.25">
      <c r="A166" s="43">
        <v>19.5</v>
      </c>
      <c r="C166" s="73">
        <v>0.79</v>
      </c>
    </row>
    <row r="167" spans="1:3" x14ac:dyDescent="0.25">
      <c r="A167" s="43">
        <v>19.75</v>
      </c>
      <c r="C167" s="73">
        <v>0.8</v>
      </c>
    </row>
    <row r="168" spans="1:3" x14ac:dyDescent="0.25">
      <c r="A168" s="43">
        <v>20</v>
      </c>
      <c r="C168" s="73">
        <v>0.81</v>
      </c>
    </row>
    <row r="169" spans="1:3" x14ac:dyDescent="0.25">
      <c r="A169" s="43">
        <v>20.25</v>
      </c>
      <c r="C169" s="73">
        <v>0.82</v>
      </c>
    </row>
    <row r="170" spans="1:3" x14ac:dyDescent="0.25">
      <c r="A170" s="43">
        <v>20.5</v>
      </c>
      <c r="C170" s="73">
        <v>0.83</v>
      </c>
    </row>
    <row r="171" spans="1:3" x14ac:dyDescent="0.25">
      <c r="A171" s="43">
        <v>20.75</v>
      </c>
      <c r="C171" s="73">
        <v>0.84</v>
      </c>
    </row>
    <row r="172" spans="1:3" x14ac:dyDescent="0.25">
      <c r="A172" s="43">
        <v>21</v>
      </c>
      <c r="C172" s="73">
        <v>0.85</v>
      </c>
    </row>
    <row r="173" spans="1:3" x14ac:dyDescent="0.25">
      <c r="A173" s="43">
        <v>21.25</v>
      </c>
      <c r="C173" s="73">
        <v>0.86</v>
      </c>
    </row>
    <row r="174" spans="1:3" x14ac:dyDescent="0.25">
      <c r="A174" s="43">
        <v>21.5</v>
      </c>
      <c r="C174" s="73">
        <v>0.87</v>
      </c>
    </row>
    <row r="175" spans="1:3" x14ac:dyDescent="0.25">
      <c r="A175" s="43">
        <v>21.75</v>
      </c>
      <c r="C175" s="73">
        <v>0.88</v>
      </c>
    </row>
    <row r="176" spans="1:3" x14ac:dyDescent="0.25">
      <c r="A176" s="43">
        <v>22</v>
      </c>
      <c r="C176" s="73">
        <v>0.89</v>
      </c>
    </row>
    <row r="177" spans="1:3" x14ac:dyDescent="0.25">
      <c r="A177" s="43">
        <v>22.25</v>
      </c>
      <c r="C177" s="73">
        <v>0.9</v>
      </c>
    </row>
    <row r="178" spans="1:3" x14ac:dyDescent="0.25">
      <c r="A178" s="43">
        <v>22.5</v>
      </c>
      <c r="C178" s="73">
        <v>0.91</v>
      </c>
    </row>
    <row r="179" spans="1:3" x14ac:dyDescent="0.25">
      <c r="A179" s="43">
        <v>22.75</v>
      </c>
      <c r="C179" s="73">
        <v>0.92</v>
      </c>
    </row>
    <row r="180" spans="1:3" x14ac:dyDescent="0.25">
      <c r="A180" s="43">
        <v>23</v>
      </c>
      <c r="C180" s="73">
        <v>0.93</v>
      </c>
    </row>
    <row r="181" spans="1:3" x14ac:dyDescent="0.25">
      <c r="A181" s="43">
        <v>23.25</v>
      </c>
      <c r="C181" s="73">
        <v>0.94</v>
      </c>
    </row>
    <row r="182" spans="1:3" x14ac:dyDescent="0.25">
      <c r="A182" s="43">
        <v>23.5</v>
      </c>
      <c r="C182" s="73">
        <v>0.95</v>
      </c>
    </row>
    <row r="183" spans="1:3" x14ac:dyDescent="0.25">
      <c r="A183" s="43">
        <v>23.75</v>
      </c>
      <c r="C183" s="73">
        <v>0.96</v>
      </c>
    </row>
    <row r="184" spans="1:3" x14ac:dyDescent="0.25">
      <c r="A184" s="43">
        <v>24</v>
      </c>
      <c r="C184" s="73">
        <v>0.97</v>
      </c>
    </row>
    <row r="185" spans="1:3" x14ac:dyDescent="0.25">
      <c r="A185" s="9"/>
      <c r="C185" s="73">
        <v>0.98</v>
      </c>
    </row>
    <row r="186" spans="1:3" x14ac:dyDescent="0.25">
      <c r="A186" s="9"/>
      <c r="C186" s="73">
        <v>0.99</v>
      </c>
    </row>
    <row r="187" spans="1:3" x14ac:dyDescent="0.25">
      <c r="A187" s="9"/>
      <c r="C187" s="73">
        <v>1</v>
      </c>
    </row>
    <row r="188" spans="1:3" x14ac:dyDescent="0.25">
      <c r="A188" s="9"/>
    </row>
    <row r="189" spans="1:3" x14ac:dyDescent="0.25">
      <c r="A189" s="9"/>
    </row>
    <row r="190" spans="1:3" x14ac:dyDescent="0.25">
      <c r="A190" s="9"/>
    </row>
    <row r="191" spans="1:3" x14ac:dyDescent="0.25">
      <c r="A191" s="9"/>
    </row>
    <row r="192" spans="1:3"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sheetData>
  <sheetProtection selectLockedCells="1"/>
  <mergeCells count="17">
    <mergeCell ref="N19:N21"/>
    <mergeCell ref="N23:N25"/>
    <mergeCell ref="A54:N54"/>
    <mergeCell ref="A50:H50"/>
    <mergeCell ref="M37:N38"/>
    <mergeCell ref="M40:N41"/>
    <mergeCell ref="A46:N46"/>
    <mergeCell ref="N27:N29"/>
    <mergeCell ref="N11:N13"/>
    <mergeCell ref="N15:N17"/>
    <mergeCell ref="F2:K2"/>
    <mergeCell ref="D5:G5"/>
    <mergeCell ref="I5:L5"/>
    <mergeCell ref="D6:G6"/>
    <mergeCell ref="I6:L6"/>
    <mergeCell ref="A9:K9"/>
    <mergeCell ref="F11:I11"/>
  </mergeCells>
  <conditionalFormatting sqref="K13">
    <cfRule type="cellIs" dxfId="291" priority="2" stopIfTrue="1" operator="greaterThan">
      <formula>24</formula>
    </cfRule>
    <cfRule type="cellIs" dxfId="290" priority="3" stopIfTrue="1" operator="greaterThan">
      <formula>22</formula>
    </cfRule>
    <cfRule type="cellIs" dxfId="289" priority="4" stopIfTrue="1" operator="greaterThan">
      <formula>22</formula>
    </cfRule>
    <cfRule type="cellIs" dxfId="288" priority="5" stopIfTrue="1" operator="greaterThan">
      <formula>44</formula>
    </cfRule>
    <cfRule type="cellIs" dxfId="287" priority="6" stopIfTrue="1" operator="greaterThan">
      <formula>24</formula>
    </cfRule>
  </conditionalFormatting>
  <conditionalFormatting sqref="K13:K43">
    <cfRule type="cellIs" dxfId="286" priority="1" stopIfTrue="1" operator="greaterThan">
      <formula>24</formula>
    </cfRule>
  </conditionalFormatting>
  <dataValidations count="6">
    <dataValidation type="list" showInputMessage="1" showErrorMessage="1" error="You must enter a valid account code.  Please see the payroll account codes worksheet or contact the Budget unit." prompt="You may select a valid account code from the drop down list or type your account code._x000a__x000a_To access the drop down list, left click on the cell, then left click on the small triangle that appears to the right of the cell._x000a_" sqref="M12 M16 M20 M24 M28">
      <formula1>cert</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49:N49">
      <formula1>$A$87:$A$184</formula1>
    </dataValidation>
    <dataValidation type="textLength" operator="equal" allowBlank="1" showInputMessage="1" showErrorMessage="1" error="You must enter a 9 digit number." prompt="Enter your Employee Identification Number._x000a__x000a_If you do not know your number please contact Human Resources._x000a__x000a_" sqref="I5">
      <formula1>9</formula1>
    </dataValidation>
    <dataValidation type="decimal" allowBlank="1" showInputMessage="1" showErrorMessage="1" error="You must enter less than 24 hours." sqref="E13:J43 C13:C43">
      <formula1>0</formula1>
      <formula2>24</formula2>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22 M26">
      <formula1>$A$95:$A$192</formula1>
    </dataValidation>
    <dataValidation type="list" allowBlank="1" showInputMessage="1" showErrorMessage="1" error="You must enter time as .00, .25, .50, or .75 of the hour._x000a__x000a_Examples include 5.25 hours or 3.00 hours, etc." prompt="Hours must be entered in 15 minute increments.  This means that you must enter time as .00, .25, .50, or .75 of the hour." sqref="M30">
      <formula1>$A$88:$A$185</formula1>
    </dataValidation>
  </dataValidations>
  <printOptions horizontalCentered="1" verticalCentered="1"/>
  <pageMargins left="0.25" right="0.25" top="0.3" bottom="0.3" header="0" footer="0"/>
  <pageSetup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Instructions</vt:lpstr>
      <vt:lpstr>July Activity Tracking</vt:lpstr>
      <vt:lpstr>July</vt:lpstr>
      <vt:lpstr>August Activity Tracking </vt:lpstr>
      <vt:lpstr>August</vt:lpstr>
      <vt:lpstr>September Activity Tracking</vt:lpstr>
      <vt:lpstr>September</vt:lpstr>
      <vt:lpstr>October Activity Tracking</vt:lpstr>
      <vt:lpstr>October</vt:lpstr>
      <vt:lpstr>November Activity Tracking</vt:lpstr>
      <vt:lpstr>November</vt:lpstr>
      <vt:lpstr>December Activity Tracking</vt:lpstr>
      <vt:lpstr>December</vt:lpstr>
      <vt:lpstr>January Activity Tracking</vt:lpstr>
      <vt:lpstr>January</vt:lpstr>
      <vt:lpstr>February Activity Tracking</vt:lpstr>
      <vt:lpstr>February</vt:lpstr>
      <vt:lpstr>March Activity Tracking</vt:lpstr>
      <vt:lpstr>March</vt:lpstr>
      <vt:lpstr>April Activity Tracking</vt:lpstr>
      <vt:lpstr>April</vt:lpstr>
      <vt:lpstr>May Activity Tracking</vt:lpstr>
      <vt:lpstr>May</vt:lpstr>
      <vt:lpstr>June Activity Tracking</vt:lpstr>
      <vt:lpstr>June</vt:lpstr>
      <vt:lpstr>Example</vt:lpstr>
      <vt:lpstr>Account Codes</vt:lpstr>
      <vt:lpstr>cert</vt:lpstr>
      <vt:lpstr>description</vt:lpstr>
      <vt:lpstr>April!Print_Area</vt:lpstr>
      <vt:lpstr>'April Activity Tracking'!Print_Area</vt:lpstr>
      <vt:lpstr>August!Print_Area</vt:lpstr>
      <vt:lpstr>'August Activity Tracking '!Print_Area</vt:lpstr>
      <vt:lpstr>December!Print_Area</vt:lpstr>
      <vt:lpstr>'December Activity Tracking'!Print_Area</vt:lpstr>
      <vt:lpstr>Example!Print_Area</vt:lpstr>
      <vt:lpstr>February!Print_Area</vt:lpstr>
      <vt:lpstr>'February Activity Tracking'!Print_Area</vt:lpstr>
      <vt:lpstr>January!Print_Area</vt:lpstr>
      <vt:lpstr>'January Activity Tracking'!Print_Area</vt:lpstr>
      <vt:lpstr>July!Print_Area</vt:lpstr>
      <vt:lpstr>'July Activity Tracking'!Print_Area</vt:lpstr>
      <vt:lpstr>June!Print_Area</vt:lpstr>
      <vt:lpstr>'June Activity Tracking'!Print_Area</vt:lpstr>
      <vt:lpstr>March!Print_Area</vt:lpstr>
      <vt:lpstr>'March Activity Tracking'!Print_Area</vt:lpstr>
      <vt:lpstr>May!Print_Area</vt:lpstr>
      <vt:lpstr>'May Activity Tracking'!Print_Area</vt:lpstr>
      <vt:lpstr>November!Print_Area</vt:lpstr>
      <vt:lpstr>'November Activity Tracking'!Print_Area</vt:lpstr>
      <vt:lpstr>October!Print_Area</vt:lpstr>
      <vt:lpstr>'October Activity Tracking'!Print_Area</vt:lpstr>
      <vt:lpstr>September!Print_Area</vt:lpstr>
      <vt:lpstr>'September Activity Tracking'!Print_Area</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grier_d</dc:creator>
  <cp:lastModifiedBy>Matus, Allegra</cp:lastModifiedBy>
  <cp:lastPrinted>2019-08-02T18:13:09Z</cp:lastPrinted>
  <dcterms:created xsi:type="dcterms:W3CDTF">2010-02-05T19:29:53Z</dcterms:created>
  <dcterms:modified xsi:type="dcterms:W3CDTF">2019-08-21T21:10:08Z</dcterms:modified>
</cp:coreProperties>
</file>